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7101D394-D546-4F85-9D42-014915483B77}" xr6:coauthVersionLast="47" xr6:coauthVersionMax="47" xr10:uidLastSave="{00000000-0000-0000-0000-000000000000}"/>
  <workbookProtection workbookAlgorithmName="SHA-512" workbookHashValue="KzcICJ3DnVzKV+sruNcs6VG7YBUIlGKxgrLC/m+sobwFOoJcO7Y5+4V6q+KEdsz5+0RbcreDm1orIqpmNHEM8g==" workbookSaltValue="6qv+L4Ek8QDrDntXYEmeh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E85" i="4"/>
  <c r="BB10" i="4"/>
  <c r="W10" i="4"/>
  <c r="I10" i="4"/>
  <c r="B10" i="4"/>
  <c r="AD8" i="4"/>
  <c r="W8" i="4"/>
  <c r="P8" i="4"/>
  <c r="I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<sst xmlns="http://schemas.openxmlformats.org/spreadsheetml/2006/main" count="228" uniqueCount="113">
  <si>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</si>
  <si>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</si>
  <si>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</si>
  <si>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</si>
  <si>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</si>
  <si>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</si>
  <si>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</si>
  <si>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</si>
  <si>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</si>
  <si>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</si>
  <si>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</si>
  <si>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</si>
  <si>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</si>
  <si>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</si>
  <si>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</si>
  <si>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</si>
  <si>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</si>
  <si>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</si>
  <si>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</si>
  <si>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</si>
  <si>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</si>
  <si>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</si>
  <si>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</si>
  <si>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</si>
  <si>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</si>
  <si>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</si>
  <si>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</si>
  <si>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</si>
  <si>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</si>
  <si>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</si>
  <si>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</si>
  <si>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</si>
  <si>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</si>
  <si>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</si>
  <si>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</si>
  <si>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</si>
  <si>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</si>
  <si>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</si>
  <si>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</si>
  <si>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</si>
  <si>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</si>
  <si>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</si>
  <si>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</si>
  <si>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</si>
  <si>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</si>
  <si>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</si>
  <si>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</si>
  <si>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</si>
  <si>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</si>
  <si>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</si>
  <si>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</si>
  <si>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</si>
  <si>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</si>
  <si>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</si>
  <si>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</si>
  <si>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</si>
  <si>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</si>
  <si>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</si>
  <si>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</si>
  <si>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</si>
  <si>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</si>
  <si>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</si>
  <si>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</si>
  <si>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</si>
  <si>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</si>
  <si>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</si>
  <si>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</si>
  <si>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</si>
  <si>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</si>
  <si>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</si>
  <si>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</si>
  <si>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</si>
  <si>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</si>
  <si>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</si>
  <si>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</si>
  <si>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</si>
  <si>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</si>
  <si>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</si>
  <si>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</si>
  <si>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</si>
  <si>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</si>
  <si>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</si>
  <si>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</si>
  <si>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</si>
  <si>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</si>
  <si>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</si>
  <si>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</si>
  <si>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</si>
  <si>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</si>
  <si>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</si>
  <si>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</si>
  <si>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</si>
  <si>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</si>
  <si>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</si>
  <si>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</si>
  <si>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</si>
  <si>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</si>
  <si>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</si>
  <si>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</si>
  <si>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</si>
  <si>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</si>
  <si>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</si>
  <si>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</si>
  <si>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</si>
  <si>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</si>
  <si>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</si>
  <si>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</si>
  <si>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</si>
  <si>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</si>
  <si>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</si>
  <si>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全国平均・類似団体平均値に比べ低く、前年度より数値は上昇している。これは重要給水施設配水管に係る改良工事と合わせて施設等（主に機械及び装置等）の更新事業を行い、償却資産の増加に伴い減価償却累計額が増加したためである。工事については収支のバランスを考慮して事業時期を平準化し、経営の安定化を図る必要がある。
②管路経年化率は、全国平均・類似団体平均値に比べかなり高い状況にあり、年々増加傾向にある。老朽化及び緊急性の高い管路から優先的に更新を進め、管路の健全度向上に努めていく必要がある。
③管路更新率は、全国平均・類似団体平均値に比べ下回っている。②管路経年化率が平均値を大きく上回っているためであり、管路の計画的更新を進めていく必要がある。</t>
    <rPh sb="1" eb="3">
      <t>ユウケイ</t>
    </rPh>
    <rPh sb="3" eb="5">
      <t>コテイ</t>
    </rPh>
    <rPh sb="5" eb="7">
      <t>シサン</t>
    </rPh>
    <rPh sb="7" eb="9">
      <t>ゲンカ</t>
    </rPh>
    <rPh sb="9" eb="11">
      <t>ショウキャク</t>
    </rPh>
    <rPh sb="11" eb="12">
      <t>リツ</t>
    </rPh>
    <rPh sb="37" eb="39">
      <t>スウチ</t>
    </rPh>
    <rPh sb="40" eb="42">
      <t>ジョウショウ</t>
    </rPh>
    <rPh sb="50" eb="52">
      <t>ジュウヨウ</t>
    </rPh>
    <rPh sb="52" eb="54">
      <t>キュウスイ</t>
    </rPh>
    <rPh sb="54" eb="56">
      <t>シセツ</t>
    </rPh>
    <rPh sb="56" eb="59">
      <t>ハイスイカン</t>
    </rPh>
    <rPh sb="60" eb="61">
      <t>カカ</t>
    </rPh>
    <rPh sb="62" eb="64">
      <t>カイリョウ</t>
    </rPh>
    <rPh sb="64" eb="66">
      <t>コウジ</t>
    </rPh>
    <rPh sb="67" eb="68">
      <t>ア</t>
    </rPh>
    <rPh sb="75" eb="76">
      <t>オモ</t>
    </rPh>
    <rPh sb="77" eb="79">
      <t>キカイ</t>
    </rPh>
    <rPh sb="79" eb="80">
      <t>オヨ</t>
    </rPh>
    <rPh sb="81" eb="83">
      <t>ソウチ</t>
    </rPh>
    <rPh sb="83" eb="84">
      <t>ナド</t>
    </rPh>
    <rPh sb="91" eb="92">
      <t>オコナ</t>
    </rPh>
    <rPh sb="94" eb="96">
      <t>ショウキャク</t>
    </rPh>
    <rPh sb="96" eb="98">
      <t>シサン</t>
    </rPh>
    <rPh sb="99" eb="101">
      <t>ゾウカ</t>
    </rPh>
    <rPh sb="102" eb="103">
      <t>トモナ</t>
    </rPh>
    <rPh sb="104" eb="106">
      <t>ゲンカ</t>
    </rPh>
    <rPh sb="106" eb="108">
      <t>ショウキャク</t>
    </rPh>
    <rPh sb="108" eb="110">
      <t>ルイケイ</t>
    </rPh>
    <rPh sb="110" eb="111">
      <t>ガク</t>
    </rPh>
    <rPh sb="112" eb="114">
      <t>ゾウカ</t>
    </rPh>
    <rPh sb="122" eb="123">
      <t>タイ</t>
    </rPh>
    <rPh sb="125" eb="127">
      <t>ショウキャク</t>
    </rPh>
    <rPh sb="127" eb="129">
      <t>シサン</t>
    </rPh>
    <rPh sb="130" eb="132">
      <t>ゾウカ</t>
    </rPh>
    <rPh sb="132" eb="134">
      <t>ワリアイ</t>
    </rPh>
    <rPh sb="135" eb="136">
      <t>サ</t>
    </rPh>
    <rPh sb="145" eb="147">
      <t>コウジ</t>
    </rPh>
    <rPh sb="159" eb="161">
      <t>コウリョ</t>
    </rPh>
    <rPh sb="164" eb="166">
      <t>ジギョウ</t>
    </rPh>
    <rPh sb="173" eb="175">
      <t>ケイエイ</t>
    </rPh>
    <rPh sb="176" eb="179">
      <t>アンテイカ</t>
    </rPh>
    <rPh sb="180" eb="181">
      <t>ハカ</t>
    </rPh>
    <rPh sb="183" eb="185">
      <t>ヒツヨウ</t>
    </rPh>
    <rPh sb="190" eb="192">
      <t>カンロ</t>
    </rPh>
    <rPh sb="192" eb="195">
      <t>ケイネンカ</t>
    </rPh>
    <rPh sb="195" eb="196">
      <t>リツ</t>
    </rPh>
    <rPh sb="216" eb="217">
      <t>タカ</t>
    </rPh>
    <rPh sb="219" eb="221">
      <t>ジョウキョウ</t>
    </rPh>
    <rPh sb="225" eb="227">
      <t>ネンネン</t>
    </rPh>
    <rPh sb="227" eb="229">
      <t>ゾウカ</t>
    </rPh>
    <rPh sb="229" eb="231">
      <t>ケイコウ</t>
    </rPh>
    <rPh sb="274" eb="276">
      <t>ヒツヨウ</t>
    </rPh>
    <rPh sb="287" eb="289">
      <t>コウシン</t>
    </rPh>
    <rPh sb="289" eb="290">
      <t>リツ</t>
    </rPh>
    <rPh sb="315" eb="317">
      <t>カンロ</t>
    </rPh>
    <rPh sb="318" eb="320">
      <t>カンロ</t>
    </rPh>
    <rPh sb="320" eb="323">
      <t>ケイネンカ</t>
    </rPh>
    <rPh sb="323" eb="324">
      <t>リツ</t>
    </rPh>
    <rPh sb="325" eb="328">
      <t>ヘイキンチ</t>
    </rPh>
    <rPh sb="329" eb="331">
      <t>ヒツヨウ</t>
    </rPh>
    <phoneticPr fontId="4"/>
  </si>
  <si>
    <t>①経常収支比率は、100％を超えているが全国平均・類似団体平均値に比べ低い。前年度より更に下回っている。電気料金の高騰に伴い一般会計からの繰入金による補正予算増により営業外収益の増はあるものの、給水人口減少による給水収益の減少により総収益は前年度よりやや減少している。一方、修繕費・動力費・減価償却費・資産減耗費の増加により総費用が前年度より増加している。その結果経常収支比率は前年度より下がっている。引き続き、収益の向上とともに、経費削減に努める必要がある。
③流動比率は、全国平均・類似団体平均値を下回った。これは配水管改良工事等の工事請負費に係る未払金（流動負債）が増加し、流動負債が増加したことによるものである。
④企業債残高対給水収益比率は全国平均・類似団体平均値を上回っている。これは老朽化した管路・設備の更新にかかる費用が増加するため、企業債借入額が増加し、企業債現在高が増加しているためである。交付金を活用し、財源確保を図り、安定した経営基盤の確保に努める必要がある。
⑤料金回収率・⑥給水原価は、給水収益・有収水量が減少している一方で、費用合計から長期前受金戻入を差し引いた金額が前年度と比べ増加しているため、前年度と比べると悪化傾向にある。経費削減や更新投資に充てる財源の確保に努める必要がある。
⑦施設利用率は、人口減少による総配水量が減少したことにより数値が減少しているものの、全国平均・類似団体平均値に比べ高く、施設は効率的に運用されている。
⑧有収率は、全国平均・類似団体平均値に比べ低い。前年度より数値は更に悪化している。管路の更新工事等により、漏水防止対策を引き続き講じる必要がある。</t>
    <rPh sb="14" eb="15">
      <t>コ</t>
    </rPh>
    <rPh sb="20" eb="22">
      <t>ゼンコク</t>
    </rPh>
    <rPh sb="22" eb="24">
      <t>ヘイキン</t>
    </rPh>
    <rPh sb="25" eb="27">
      <t>ルイジ</t>
    </rPh>
    <rPh sb="27" eb="29">
      <t>ダンタイ</t>
    </rPh>
    <rPh sb="29" eb="32">
      <t>ヘイキンチ</t>
    </rPh>
    <rPh sb="33" eb="34">
      <t>クラ</t>
    </rPh>
    <rPh sb="35" eb="36">
      <t>ヒク</t>
    </rPh>
    <rPh sb="38" eb="41">
      <t>ゼンネンド</t>
    </rPh>
    <rPh sb="43" eb="44">
      <t>サラ</t>
    </rPh>
    <rPh sb="45" eb="47">
      <t>シタマワ</t>
    </rPh>
    <rPh sb="52" eb="54">
      <t>デンキ</t>
    </rPh>
    <rPh sb="54" eb="55">
      <t>リョウ</t>
    </rPh>
    <rPh sb="55" eb="56">
      <t>キン</t>
    </rPh>
    <rPh sb="57" eb="59">
      <t>コウトウ</t>
    </rPh>
    <rPh sb="60" eb="61">
      <t>トモナ</t>
    </rPh>
    <rPh sb="69" eb="71">
      <t>クリイレ</t>
    </rPh>
    <rPh sb="71" eb="72">
      <t>キン</t>
    </rPh>
    <rPh sb="75" eb="77">
      <t>ホセイ</t>
    </rPh>
    <rPh sb="77" eb="79">
      <t>ヨサン</t>
    </rPh>
    <rPh sb="79" eb="80">
      <t>ゾウ</t>
    </rPh>
    <rPh sb="83" eb="85">
      <t>エイギョウ</t>
    </rPh>
    <rPh sb="85" eb="86">
      <t>ソト</t>
    </rPh>
    <rPh sb="86" eb="88">
      <t>シュウエキ</t>
    </rPh>
    <rPh sb="89" eb="90">
      <t>ゾウ</t>
    </rPh>
    <rPh sb="106" eb="108">
      <t>キュウスイ</t>
    </rPh>
    <rPh sb="111" eb="112">
      <t>ゲン</t>
    </rPh>
    <rPh sb="112" eb="113">
      <t>ショウ</t>
    </rPh>
    <rPh sb="116" eb="117">
      <t>ソウ</t>
    </rPh>
    <rPh sb="117" eb="119">
      <t>シュウエキ</t>
    </rPh>
    <rPh sb="120" eb="122">
      <t>ゼンネン</t>
    </rPh>
    <rPh sb="122" eb="123">
      <t>ド</t>
    </rPh>
    <rPh sb="127" eb="129">
      <t>ゲンショウ</t>
    </rPh>
    <rPh sb="134" eb="136">
      <t>イッポウ</t>
    </rPh>
    <rPh sb="137" eb="140">
      <t>シュウゼンヒ</t>
    </rPh>
    <rPh sb="141" eb="143">
      <t>ドウリョク</t>
    </rPh>
    <rPh sb="143" eb="144">
      <t>ヒ</t>
    </rPh>
    <rPh sb="151" eb="153">
      <t>シサン</t>
    </rPh>
    <rPh sb="153" eb="155">
      <t>ゲンモウ</t>
    </rPh>
    <rPh sb="155" eb="156">
      <t>ヒ</t>
    </rPh>
    <rPh sb="157" eb="159">
      <t>ゾウカ</t>
    </rPh>
    <rPh sb="162" eb="165">
      <t>ソウヒヨウ</t>
    </rPh>
    <rPh sb="166" eb="169">
      <t>ゼンネンド</t>
    </rPh>
    <rPh sb="180" eb="182">
      <t>ケッカ</t>
    </rPh>
    <rPh sb="182" eb="184">
      <t>ケイジョウ</t>
    </rPh>
    <rPh sb="184" eb="186">
      <t>シュウシ</t>
    </rPh>
    <rPh sb="186" eb="188">
      <t>ヒリツ</t>
    </rPh>
    <rPh sb="189" eb="192">
      <t>ゼンネンド</t>
    </rPh>
    <rPh sb="194" eb="195">
      <t>サ</t>
    </rPh>
    <rPh sb="201" eb="202">
      <t>ヒ</t>
    </rPh>
    <rPh sb="203" eb="204">
      <t>ツヅ</t>
    </rPh>
    <rPh sb="206" eb="208">
      <t>シュウエキ</t>
    </rPh>
    <rPh sb="209" eb="211">
      <t>コウジョウ</t>
    </rPh>
    <rPh sb="216" eb="218">
      <t>ケイヒ</t>
    </rPh>
    <rPh sb="224" eb="226">
      <t>ヒツヨウ</t>
    </rPh>
    <rPh sb="232" eb="234">
      <t>リュウドウ</t>
    </rPh>
    <rPh sb="234" eb="236">
      <t>ヒリツ</t>
    </rPh>
    <rPh sb="238" eb="240">
      <t>ゼンコク</t>
    </rPh>
    <rPh sb="240" eb="242">
      <t>ヘイキン</t>
    </rPh>
    <rPh sb="251" eb="252">
      <t>シタ</t>
    </rPh>
    <rPh sb="262" eb="264">
      <t>カイリョウ</t>
    </rPh>
    <rPh sb="264" eb="266">
      <t>コウジ</t>
    </rPh>
    <rPh sb="266" eb="267">
      <t>ナド</t>
    </rPh>
    <rPh sb="269" eb="271">
      <t>コウジ</t>
    </rPh>
    <rPh sb="272" eb="273">
      <t>オオ</t>
    </rPh>
    <rPh sb="279" eb="281">
      <t>コウジ</t>
    </rPh>
    <rPh sb="281" eb="283">
      <t>ウケオイ</t>
    </rPh>
    <rPh sb="283" eb="284">
      <t>ヒ</t>
    </rPh>
    <rPh sb="285" eb="286">
      <t>カカ</t>
    </rPh>
    <rPh sb="286" eb="288">
      <t>ゾウカ</t>
    </rPh>
    <rPh sb="290" eb="292">
      <t>リュウドウ</t>
    </rPh>
    <rPh sb="292" eb="294">
      <t>フサイ</t>
    </rPh>
    <rPh sb="295" eb="297">
      <t>ゾウカ</t>
    </rPh>
    <rPh sb="300" eb="302">
      <t>リュウドウ</t>
    </rPh>
    <rPh sb="302" eb="304">
      <t>フサイ</t>
    </rPh>
    <rPh sb="312" eb="314">
      <t>サクゲン</t>
    </rPh>
    <rPh sb="315" eb="316">
      <t>ハカ</t>
    </rPh>
    <rPh sb="325" eb="327">
      <t>ゼンコク</t>
    </rPh>
    <rPh sb="327" eb="329">
      <t>ヘイキン</t>
    </rPh>
    <rPh sb="349" eb="351">
      <t>シュウエキ</t>
    </rPh>
    <rPh sb="351" eb="353">
      <t>ヒリツ</t>
    </rPh>
    <rPh sb="379" eb="381">
      <t>コウシン</t>
    </rPh>
    <rPh sb="386" eb="388">
      <t>キギョウ</t>
    </rPh>
    <rPh sb="388" eb="389">
      <t>サイ</t>
    </rPh>
    <rPh sb="389" eb="392">
      <t>ゲンザイダカ</t>
    </rPh>
    <rPh sb="393" eb="395">
      <t>ゾウカ</t>
    </rPh>
    <rPh sb="410" eb="412">
      <t>ヨソク</t>
    </rPh>
    <rPh sb="416" eb="419">
      <t>コウフキン</t>
    </rPh>
    <rPh sb="420" eb="422">
      <t>カツヨウ</t>
    </rPh>
    <rPh sb="424" eb="426">
      <t>ザイゲン</t>
    </rPh>
    <rPh sb="426" eb="428">
      <t>カクホ</t>
    </rPh>
    <rPh sb="429" eb="430">
      <t>ハカ</t>
    </rPh>
    <rPh sb="432" eb="434">
      <t>アンテイ</t>
    </rPh>
    <rPh sb="444" eb="446">
      <t>リョウキン</t>
    </rPh>
    <rPh sb="446" eb="448">
      <t>カイシュウ</t>
    </rPh>
    <rPh sb="448" eb="449">
      <t>リツ</t>
    </rPh>
    <rPh sb="473" eb="475">
      <t>イッポウ</t>
    </rPh>
    <rPh sb="477" eb="479">
      <t>ヒヨウ</t>
    </rPh>
    <rPh sb="479" eb="481">
      <t>ゴウケイ</t>
    </rPh>
    <rPh sb="483" eb="485">
      <t>チョウキ</t>
    </rPh>
    <rPh sb="485" eb="488">
      <t>マエウケキン</t>
    </rPh>
    <rPh sb="488" eb="490">
      <t>レイニュウ</t>
    </rPh>
    <rPh sb="491" eb="492">
      <t>サ</t>
    </rPh>
    <rPh sb="493" eb="494">
      <t>ヒ</t>
    </rPh>
    <rPh sb="496" eb="498">
      <t>キンガク</t>
    </rPh>
    <rPh sb="499" eb="502">
      <t>ゼンネンド</t>
    </rPh>
    <rPh sb="503" eb="504">
      <t>クラ</t>
    </rPh>
    <rPh sb="505" eb="507">
      <t>ゾウカ</t>
    </rPh>
    <rPh sb="522" eb="524">
      <t>アッカ</t>
    </rPh>
    <rPh sb="524" eb="526">
      <t>ケイコウ</t>
    </rPh>
    <rPh sb="530" eb="532">
      <t>ケイヒ</t>
    </rPh>
    <rPh sb="532" eb="534">
      <t>サクゲン</t>
    </rPh>
    <rPh sb="535" eb="537">
      <t>コウシン</t>
    </rPh>
    <rPh sb="537" eb="539">
      <t>トウシ</t>
    </rPh>
    <rPh sb="540" eb="541">
      <t>ア</t>
    </rPh>
    <rPh sb="543" eb="545">
      <t>ザイゲン</t>
    </rPh>
    <rPh sb="546" eb="548">
      <t>カクホ</t>
    </rPh>
    <rPh sb="549" eb="550">
      <t>ツト</t>
    </rPh>
    <rPh sb="552" eb="554">
      <t>ヒツヨウ</t>
    </rPh>
    <rPh sb="558" eb="559">
      <t>シメ</t>
    </rPh>
    <rPh sb="575" eb="577">
      <t>リヨウ</t>
    </rPh>
    <rPh sb="577" eb="578">
      <t>リツ</t>
    </rPh>
    <rPh sb="579" eb="581">
      <t>ゲンショウ</t>
    </rPh>
    <rPh sb="588" eb="589">
      <t>ショウ</t>
    </rPh>
    <rPh sb="591" eb="593">
      <t>ゲンショウ</t>
    </rPh>
    <rPh sb="594" eb="596">
      <t>スウチ</t>
    </rPh>
    <rPh sb="620" eb="621">
      <t>クラ</t>
    </rPh>
    <rPh sb="622" eb="623">
      <t>タカ</t>
    </rPh>
    <rPh sb="625" eb="627">
      <t>シセツ</t>
    </rPh>
    <rPh sb="628" eb="631">
      <t>コウリツテキ</t>
    </rPh>
    <rPh sb="632" eb="634">
      <t>ウンヨウ</t>
    </rPh>
    <rPh sb="643" eb="645">
      <t>カクホ</t>
    </rPh>
    <rPh sb="646" eb="647">
      <t>ツト</t>
    </rPh>
    <rPh sb="664" eb="666">
      <t>スウチ</t>
    </rPh>
    <rPh sb="667" eb="668">
      <t>サラ</t>
    </rPh>
    <rPh sb="669" eb="671">
      <t>アッカ</t>
    </rPh>
    <rPh sb="675" eb="677">
      <t>スイリョウ</t>
    </rPh>
    <rPh sb="678" eb="680">
      <t>ゲンショウ</t>
    </rPh>
    <rPh sb="681" eb="683">
      <t>コウジ</t>
    </rPh>
    <rPh sb="683" eb="684">
      <t>トモナ</t>
    </rPh>
    <rPh sb="686" eb="687">
      <t>ソウ</t>
    </rPh>
    <rPh sb="687" eb="689">
      <t>ハイスイ</t>
    </rPh>
    <rPh sb="689" eb="690">
      <t>リョウ</t>
    </rPh>
    <rPh sb="691" eb="693">
      <t>ゲンショウ</t>
    </rPh>
    <rPh sb="699" eb="701">
      <t>ケッカ</t>
    </rPh>
    <rPh sb="704" eb="707">
      <t>ユウシュウリツゾウカカンロヒクハイスイカン</t>
    </rPh>
    <phoneticPr fontId="4"/>
  </si>
  <si>
    <t>　今のところは、現行の水道料金のまま欠損金を発生させることなく水道事業の運営・維持管理を行っている状況である。今後は人口減少に伴う給水収益の更なる減少が進む。一方、老朽化した管路や配水場設備の更新に多額の投資を進めており、加えて動力費や諸材料等の高騰により維持管理・運営費の経費節減は難しい局面にきている。このままでは、損益収支は間もなく赤字に転落する。
　将来に向けて更なる効率的な経費削減や財源確保を行っていくが、一般会計からの一定の繰り入れや水道料金改定を検討している。
　より有収率の向上に努めるとともに、更新事業の平準化、投資可能額を最大限効率的に運用することにより健全な経営の維持に努める。更新にあたっては、経営を圧迫しないように、投資可能額を効率的に運用することにより健全経営に努める。
　また、平成29年度に策定した津島市水道事業経営戦略に基づき、進捗管理を行っていくとともに、経営戦略の見直しを令和７年度に行う予定である。</t>
    <rPh sb="1" eb="2">
      <t>イマ</t>
    </rPh>
    <rPh sb="8" eb="10">
      <t>ゲンコウ</t>
    </rPh>
    <rPh sb="11" eb="13">
      <t>スイドウ</t>
    </rPh>
    <rPh sb="13" eb="15">
      <t>リョウキン</t>
    </rPh>
    <rPh sb="31" eb="33">
      <t>スイドウ</t>
    </rPh>
    <rPh sb="33" eb="35">
      <t>ジギョウ</t>
    </rPh>
    <rPh sb="39" eb="41">
      <t>イジ</t>
    </rPh>
    <rPh sb="41" eb="43">
      <t>カンリ</t>
    </rPh>
    <rPh sb="44" eb="45">
      <t>オコナ</t>
    </rPh>
    <rPh sb="49" eb="51">
      <t>ジョウキョウ</t>
    </rPh>
    <rPh sb="55" eb="57">
      <t>コンゴ</t>
    </rPh>
    <rPh sb="70" eb="71">
      <t>サラ</t>
    </rPh>
    <rPh sb="79" eb="81">
      <t>イッポウ</t>
    </rPh>
    <rPh sb="82" eb="85">
      <t>ロウキュウカ</t>
    </rPh>
    <rPh sb="87" eb="89">
      <t>カンロ</t>
    </rPh>
    <rPh sb="90" eb="92">
      <t>ハイスイ</t>
    </rPh>
    <rPh sb="92" eb="93">
      <t>バ</t>
    </rPh>
    <rPh sb="102" eb="104">
      <t>トウシ</t>
    </rPh>
    <rPh sb="105" eb="106">
      <t>スス</t>
    </rPh>
    <rPh sb="111" eb="112">
      <t>クワ</t>
    </rPh>
    <rPh sb="114" eb="116">
      <t>ドウリョク</t>
    </rPh>
    <rPh sb="116" eb="117">
      <t>ヒ</t>
    </rPh>
    <rPh sb="118" eb="119">
      <t>ショ</t>
    </rPh>
    <rPh sb="119" eb="121">
      <t>ザイリョウ</t>
    </rPh>
    <rPh sb="121" eb="122">
      <t>ナド</t>
    </rPh>
    <rPh sb="123" eb="125">
      <t>コウトウ</t>
    </rPh>
    <rPh sb="128" eb="130">
      <t>イジ</t>
    </rPh>
    <rPh sb="130" eb="132">
      <t>カンリ</t>
    </rPh>
    <rPh sb="137" eb="139">
      <t>ケイヒ</t>
    </rPh>
    <rPh sb="139" eb="141">
      <t>セツゲン</t>
    </rPh>
    <rPh sb="142" eb="143">
      <t>ムズカ</t>
    </rPh>
    <rPh sb="145" eb="147">
      <t>キョクメン</t>
    </rPh>
    <rPh sb="160" eb="162">
      <t>ソンエキ</t>
    </rPh>
    <rPh sb="162" eb="164">
      <t>シュウシ</t>
    </rPh>
    <rPh sb="165" eb="166">
      <t>マ</t>
    </rPh>
    <rPh sb="169" eb="171">
      <t>アカジ</t>
    </rPh>
    <rPh sb="172" eb="174">
      <t>テンラク</t>
    </rPh>
    <rPh sb="179" eb="181">
      <t>ショウライ</t>
    </rPh>
    <rPh sb="182" eb="183">
      <t>ム</t>
    </rPh>
    <rPh sb="188" eb="190">
      <t>コウリツ</t>
    </rPh>
    <rPh sb="190" eb="191">
      <t>テキ</t>
    </rPh>
    <rPh sb="197" eb="199">
      <t>ザイゲン</t>
    </rPh>
    <rPh sb="199" eb="201">
      <t>カクホ</t>
    </rPh>
    <rPh sb="202" eb="203">
      <t>オコナ</t>
    </rPh>
    <rPh sb="209" eb="211">
      <t>イッパン</t>
    </rPh>
    <rPh sb="211" eb="213">
      <t>カイケイ</t>
    </rPh>
    <rPh sb="216" eb="218">
      <t>イッテイ</t>
    </rPh>
    <rPh sb="219" eb="220">
      <t>ク</t>
    </rPh>
    <rPh sb="221" eb="222">
      <t>イ</t>
    </rPh>
    <rPh sb="224" eb="226">
      <t>スイドウ</t>
    </rPh>
    <rPh sb="226" eb="228">
      <t>リョウキン</t>
    </rPh>
    <rPh sb="228" eb="230">
      <t>カイテイ</t>
    </rPh>
    <rPh sb="257" eb="259">
      <t>コウシン</t>
    </rPh>
    <rPh sb="259" eb="261">
      <t>ジギョウ</t>
    </rPh>
    <rPh sb="262" eb="265">
      <t>ヘイジュンカ</t>
    </rPh>
    <rPh sb="355" eb="357">
      <t>ヘイセイ</t>
    </rPh>
    <rPh sb="397" eb="399">
      <t>ケイエイ</t>
    </rPh>
    <rPh sb="399" eb="401">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</si>
</sst>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6999999999999993"/>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0.94</c:v>
                </c:pt>
                <c:pt idx="1">
                  <c:v>0.95</c:v>
                </c:pt>
                <c:pt idx="2">
                  <c:v>0.76</c:v>
                </c:pt>
                <c:pt idx="3">
                  <c:v>0.43</c:v>
                </c:pt>
                <c:pt idx="4">
                  <c:v>0.45</c:v>
                </c:pt>
              </c:numCache>
            </c:numRef>
          </c:val>
          <c:extLst>
            <c:ext xmlns:c16="http://schemas.microsoft.com/office/drawing/2014/chart" uri="{C3380CC4-5D6E-409C-BE32-E72D297353CC}">
              <c16:uniqueId val="{00000000-5F64-49C8-A424-00A3FA60C8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5F64-49C8-A424-00A3FA60C8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65.62</c:v>
                </c:pt>
                <c:pt idx="1">
                  <c:v>64.98</c:v>
                </c:pt>
                <c:pt idx="2">
                  <c:v>65.599999999999994</c:v>
                </c:pt>
                <c:pt idx="3">
                  <c:v>64.290000000000006</c:v>
                </c:pt>
                <c:pt idx="4">
                  <c:v>63.69</c:v>
                </c:pt>
              </c:numCache>
            </c:numRef>
          </c:val>
          <c:extLst>
            <c:ext xmlns:c16="http://schemas.microsoft.com/office/drawing/2014/chart" uri="{C3380CC4-5D6E-409C-BE32-E72D297353CC}">
              <c16:uniqueId val="{00000000-DF0B-4826-9FB9-D78411800C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DF0B-4826-9FB9-D78411800C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86.41</c:v>
                </c:pt>
                <c:pt idx="1">
                  <c:v>86.44</c:v>
                </c:pt>
                <c:pt idx="2">
                  <c:v>85.82</c:v>
                </c:pt>
                <c:pt idx="3">
                  <c:v>86.34</c:v>
                </c:pt>
                <c:pt idx="4">
                  <c:v>85.23</c:v>
                </c:pt>
              </c:numCache>
            </c:numRef>
          </c:val>
          <c:extLst>
            <c:ext xmlns:c16="http://schemas.microsoft.com/office/drawing/2014/chart" uri="{C3380CC4-5D6E-409C-BE32-E72D297353CC}">
              <c16:uniqueId val="{00000000-F6AD-4D01-B2FC-AC92F04006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F6AD-4D01-B2FC-AC92F04006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106.65</c:v>
                </c:pt>
                <c:pt idx="1">
                  <c:v>109.16</c:v>
                </c:pt>
                <c:pt idx="2">
                  <c:v>108.55</c:v>
                </c:pt>
                <c:pt idx="3">
                  <c:v>105.92</c:v>
                </c:pt>
                <c:pt idx="4">
                  <c:v>103.35</c:v>
                </c:pt>
              </c:numCache>
            </c:numRef>
          </c:val>
          <c:extLst>
            <c:ext xmlns:c16="http://schemas.microsoft.com/office/drawing/2014/chart" uri="{C3380CC4-5D6E-409C-BE32-E72D297353CC}">
              <c16:uniqueId val="{00000000-E3A9-47D0-B409-B0951F1F95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E3A9-47D0-B409-B0951F1F95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48.1</c:v>
                </c:pt>
                <c:pt idx="1">
                  <c:v>47.74</c:v>
                </c:pt>
                <c:pt idx="2">
                  <c:v>48.18</c:v>
                </c:pt>
                <c:pt idx="3">
                  <c:v>49.26</c:v>
                </c:pt>
                <c:pt idx="4">
                  <c:v>49.64</c:v>
                </c:pt>
              </c:numCache>
            </c:numRef>
          </c:val>
          <c:extLst>
            <c:ext xmlns:c16="http://schemas.microsoft.com/office/drawing/2014/chart" uri="{C3380CC4-5D6E-409C-BE32-E72D297353CC}">
              <c16:uniqueId val="{00000000-8426-4D25-8AE8-287CEA9CB0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8426-4D25-8AE8-287CEA9CB0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36.71</c:v>
                </c:pt>
                <c:pt idx="1">
                  <c:v>37.130000000000003</c:v>
                </c:pt>
                <c:pt idx="2">
                  <c:v>37.28</c:v>
                </c:pt>
                <c:pt idx="3">
                  <c:v>38.11</c:v>
                </c:pt>
                <c:pt idx="4">
                  <c:v>38.78</c:v>
                </c:pt>
              </c:numCache>
            </c:numRef>
          </c:val>
          <c:extLst>
            <c:ext xmlns:c16="http://schemas.microsoft.com/office/drawing/2014/chart" uri="{C3380CC4-5D6E-409C-BE32-E72D297353CC}">
              <c16:uniqueId val="{00000000-0665-449B-B606-4E93E7AD2F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0665-449B-B606-4E93E7AD2F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DE-4763-95B6-26BADAD894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1DE-4763-95B6-26BADAD894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389.04</c:v>
                </c:pt>
                <c:pt idx="1">
                  <c:v>314.02999999999997</c:v>
                </c:pt>
                <c:pt idx="2">
                  <c:v>267.3</c:v>
                </c:pt>
                <c:pt idx="3">
                  <c:v>304.51</c:v>
                </c:pt>
                <c:pt idx="4">
                  <c:v>237.31</c:v>
                </c:pt>
              </c:numCache>
            </c:numRef>
          </c:val>
          <c:extLst>
            <c:ext xmlns:c16="http://schemas.microsoft.com/office/drawing/2014/chart" uri="{C3380CC4-5D6E-409C-BE32-E72D297353CC}">
              <c16:uniqueId val="{00000000-3075-41D9-8F07-EB00FCA955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3075-41D9-8F07-EB00FCA955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272</c:v>
                </c:pt>
                <c:pt idx="1">
                  <c:v>293.11</c:v>
                </c:pt>
                <c:pt idx="2">
                  <c:v>299.89999999999998</c:v>
                </c:pt>
                <c:pt idx="3">
                  <c:v>314.37</c:v>
                </c:pt>
                <c:pt idx="4">
                  <c:v>335.5</c:v>
                </c:pt>
              </c:numCache>
            </c:numRef>
          </c:val>
          <c:extLst>
            <c:ext xmlns:c16="http://schemas.microsoft.com/office/drawing/2014/chart" uri="{C3380CC4-5D6E-409C-BE32-E72D297353CC}">
              <c16:uniqueId val="{00000000-2B9A-4032-8134-DD3DD9C3BA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2B9A-4032-8134-DD3DD9C3BA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106.04</c:v>
                </c:pt>
                <c:pt idx="1">
                  <c:v>108.73</c:v>
                </c:pt>
                <c:pt idx="2">
                  <c:v>108.07</c:v>
                </c:pt>
                <c:pt idx="3">
                  <c:v>105.19</c:v>
                </c:pt>
                <c:pt idx="4">
                  <c:v>101.32</c:v>
                </c:pt>
              </c:numCache>
            </c:numRef>
          </c:val>
          <c:extLst>
            <c:ext xmlns:c16="http://schemas.microsoft.com/office/drawing/2014/chart" uri="{C3380CC4-5D6E-409C-BE32-E72D297353CC}">
              <c16:uniqueId val="{00000000-50D7-4044-827C-6DE8EDD308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50D7-4044-827C-6DE8EDD308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161.34</c:v>
                </c:pt>
                <c:pt idx="1">
                  <c:v>157.19</c:v>
                </c:pt>
                <c:pt idx="2">
                  <c:v>157.19999999999999</c:v>
                </c:pt>
                <c:pt idx="3">
                  <c:v>161.6</c:v>
                </c:pt>
                <c:pt idx="4">
                  <c:v>169.12</c:v>
                </c:pt>
              </c:numCache>
            </c:numRef>
          </c:val>
          <c:extLst>
            <c:ext xmlns:c16="http://schemas.microsoft.com/office/drawing/2014/chart" uri="{C3380CC4-5D6E-409C-BE32-E72D297353CC}">
              <c16:uniqueId val="{00000000-0581-4D1E-B4CE-48D0EA3C25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0581-4D1E-B4CE-48D0EA3C25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愛知県　津島市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60623</v>
      </c>
      <c r="AM8" s="69"/>
      <c r="AN8" s="69"/>
      <c r="AO8" s="69"/>
      <c r="AP8" s="69"/>
      <c r="AQ8" s="69"/>
      <c r="AR8" s="69"/>
      <c r="AS8" s="69"/>
      <c r="AT8" s="37">
        <f>データ!$S$6</f>
        <v>25.09</v>
      </c>
      <c r="AU8" s="38"/>
      <c r="AV8" s="38"/>
      <c r="AW8" s="38"/>
      <c r="AX8" s="38"/>
      <c r="AY8" s="38"/>
      <c r="AZ8" s="38"/>
      <c r="BA8" s="38"/>
      <c r="BB8" s="58">
        <f>データ!$T$6</f>
        <v>2416.2199999999998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5">
      <c r="A10" s="2"/>
      <c r="B10" s="37" t="str">
        <f>データ!$N$6</f>
        <v>-</v>
      </c>
      <c r="C10" s="38"/>
      <c r="D10" s="38"/>
      <c r="E10" s="38"/>
      <c r="F10" s="38"/>
      <c r="G10" s="38"/>
      <c r="H10" s="38"/>
      <c r="I10" s="37">
        <f>データ!$O$6</f>
        <v>54.07</v>
      </c>
      <c r="J10" s="38"/>
      <c r="K10" s="38"/>
      <c r="L10" s="38"/>
      <c r="M10" s="38"/>
      <c r="N10" s="38"/>
      <c r="O10" s="68"/>
      <c r="P10" s="58">
        <f>データ!$P$6</f>
        <v>100</v>
      </c>
      <c r="Q10" s="58"/>
      <c r="R10" s="58"/>
      <c r="S10" s="58"/>
      <c r="T10" s="58"/>
      <c r="U10" s="58"/>
      <c r="V10" s="58"/>
      <c r="W10" s="69">
        <f>データ!$Q$6</f>
        <v>2673</v>
      </c>
      <c r="X10" s="69"/>
      <c r="Y10" s="69"/>
      <c r="Z10" s="69"/>
      <c r="AA10" s="69"/>
      <c r="AB10" s="69"/>
      <c r="AC10" s="69"/>
      <c r="AD10" s="2"/>
      <c r="AE10" s="2"/>
      <c r="AF10" s="2"/>
      <c r="AG10" s="2"/>
      <c r="AH10" s="2"/>
      <c r="AI10" s="2"/>
      <c r="AJ10" s="2"/>
      <c r="AK10" s="2"/>
      <c r="AL10" s="69">
        <f>データ!$U$6</f>
        <v>60335</v>
      </c>
      <c r="AM10" s="69"/>
      <c r="AN10" s="69"/>
      <c r="AO10" s="69"/>
      <c r="AP10" s="69"/>
      <c r="AQ10" s="69"/>
      <c r="AR10" s="69"/>
      <c r="AS10" s="69"/>
      <c r="AT10" s="37">
        <f>データ!$V$6</f>
        <v>25.09</v>
      </c>
      <c r="AU10" s="38"/>
      <c r="AV10" s="38"/>
      <c r="AW10" s="38"/>
      <c r="AX10" s="38"/>
      <c r="AY10" s="38"/>
      <c r="AZ10" s="38"/>
      <c r="BA10" s="38"/>
      <c r="BB10" s="58">
        <f>データ!$W$6</f>
        <v>2404.7399999999998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jixnsDR57UEKGNm+QUDNN7K4qrPpOtlUvcpCqFMg81m4GfviaMeh88+mYydlVjkWk4GGoUt9f0S2Hb2Se8Atw==" saltValue="VfgFFbzyJIYX4olUiwgi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232084</v>
      </c>
      <c r="D6" s="20">
        <f t="shared" si="3"/>
        <v>46</v>
      </c>
      <c r="E6" s="20">
        <f t="shared" si="3"/>
        <v>1</v>
      </c>
      <c r="F6" s="20">
        <f t="shared" si="3"/>
        <v>0</v>
      </c>
      <c r="G6" s="20">
        <f t="shared" si="3"/>
        <v>1</v>
      </c>
      <c r="H6" s="20" t="str">
        <f t="shared" si="3"/>
        <v>愛知県　津島市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54.07</v>
      </c>
      <c r="P6" s="21">
        <f t="shared" si="3"/>
        <v>100</v>
      </c>
      <c r="Q6" s="21">
        <f t="shared" si="3"/>
        <v>2673</v>
      </c>
      <c r="R6" s="21">
        <f t="shared" si="3"/>
        <v>60623</v>
      </c>
      <c r="S6" s="21">
        <f t="shared" si="3"/>
        <v>25.09</v>
      </c>
      <c r="T6" s="21">
        <f t="shared" si="3"/>
        <v>2416.2199999999998</v>
      </c>
      <c r="U6" s="21">
        <f t="shared" si="3"/>
        <v>60335</v>
      </c>
      <c r="V6" s="21">
        <f t="shared" si="3"/>
        <v>25.09</v>
      </c>
      <c r="W6" s="21">
        <f t="shared" si="3"/>
        <v>2404.7399999999998</v>
      </c>
      <c r="X6" s="22">
        <f>IF(X7="",NA(),X7)</f>
        <v>106.65</v>
      </c>
      <c r="Y6" s="22">
        <f t="shared" ref="Y6:AG6" si="4">IF(Y7="",NA(),Y7)</f>
        <v>109.16</v>
      </c>
      <c r="Z6" s="22">
        <f t="shared" si="4"/>
        <v>108.55</v>
      </c>
      <c r="AA6" s="22">
        <f t="shared" si="4"/>
        <v>105.92</v>
      </c>
      <c r="AB6" s="22">
        <f t="shared" si="4"/>
        <v>103.35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389.04</v>
      </c>
      <c r="AU6" s="22">
        <f t="shared" ref="AU6:BC6" si="6">IF(AU7="",NA(),AU7)</f>
        <v>314.02999999999997</v>
      </c>
      <c r="AV6" s="22">
        <f t="shared" si="6"/>
        <v>267.3</v>
      </c>
      <c r="AW6" s="22">
        <f t="shared" si="6"/>
        <v>304.51</v>
      </c>
      <c r="AX6" s="22">
        <f t="shared" si="6"/>
        <v>237.31</v>
      </c>
      <c r="AY6" s="22">
        <f t="shared" si="6"/>
        <v>349.83</v>
      </c>
      <c r="AZ6" s="22">
        <f t="shared" si="6"/>
        <v>360.86</v>
      </c>
      <c r="BA6" s="22">
        <f t="shared" si="6"/>
        <v>350.79</v>
      </c>
      <c r="BB6" s="22">
        <f t="shared" si="6"/>
        <v>354.57</v>
      </c>
      <c r="BC6" s="22">
        <f t="shared" si="6"/>
        <v>357.74</v>
      </c>
      <c r="BD6" s="21" t="str">
        <f>IF(BD7="","",IF(BD7="-","【-】","【"&amp;SUBSTITUTE(TEXT(BD7,"#,##0.00"),"-","△")&amp;"】"))</f>
        <v>【252.29】</v>
      </c>
      <c r="BE6" s="22">
        <f>IF(BE7="",NA(),BE7)</f>
        <v>272</v>
      </c>
      <c r="BF6" s="22">
        <f t="shared" ref="BF6:BN6" si="7">IF(BF7="",NA(),BF7)</f>
        <v>293.11</v>
      </c>
      <c r="BG6" s="22">
        <f t="shared" si="7"/>
        <v>299.89999999999998</v>
      </c>
      <c r="BH6" s="22">
        <f t="shared" si="7"/>
        <v>314.37</v>
      </c>
      <c r="BI6" s="22">
        <f t="shared" si="7"/>
        <v>335.5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106.04</v>
      </c>
      <c r="BQ6" s="22">
        <f t="shared" ref="BQ6:BY6" si="8">IF(BQ7="",NA(),BQ7)</f>
        <v>108.73</v>
      </c>
      <c r="BR6" s="22">
        <f t="shared" si="8"/>
        <v>108.07</v>
      </c>
      <c r="BS6" s="22">
        <f t="shared" si="8"/>
        <v>105.19</v>
      </c>
      <c r="BT6" s="22">
        <f t="shared" si="8"/>
        <v>101.32</v>
      </c>
      <c r="BU6" s="22">
        <f t="shared" si="8"/>
        <v>103.54</v>
      </c>
      <c r="BV6" s="22">
        <f t="shared" si="8"/>
        <v>103.32</v>
      </c>
      <c r="BW6" s="22">
        <f t="shared" si="8"/>
        <v>100.85</v>
      </c>
      <c r="BX6" s="22">
        <f t="shared" si="8"/>
        <v>103.79</v>
      </c>
      <c r="BY6" s="22">
        <f t="shared" si="8"/>
        <v>98.3</v>
      </c>
      <c r="BZ6" s="21" t="str">
        <f>IF(BZ7="","",IF(BZ7="-","【-】","【"&amp;SUBSTITUTE(TEXT(BZ7,"#,##0.00"),"-","△")&amp;"】"))</f>
        <v>【97.47】</v>
      </c>
      <c r="CA6" s="22">
        <f>IF(CA7="",NA(),CA7)</f>
        <v>161.34</v>
      </c>
      <c r="CB6" s="22">
        <f t="shared" ref="CB6:CJ6" si="9">IF(CB7="",NA(),CB7)</f>
        <v>157.19</v>
      </c>
      <c r="CC6" s="22">
        <f t="shared" si="9"/>
        <v>157.19999999999999</v>
      </c>
      <c r="CD6" s="22">
        <f t="shared" si="9"/>
        <v>161.6</v>
      </c>
      <c r="CE6" s="22">
        <f t="shared" si="9"/>
        <v>169.12</v>
      </c>
      <c r="CF6" s="22">
        <f t="shared" si="9"/>
        <v>167.46</v>
      </c>
      <c r="CG6" s="22">
        <f t="shared" si="9"/>
        <v>168.56</v>
      </c>
      <c r="CH6" s="22">
        <f t="shared" si="9"/>
        <v>167.1</v>
      </c>
      <c r="CI6" s="22">
        <f t="shared" si="9"/>
        <v>167.86</v>
      </c>
      <c r="CJ6" s="22">
        <f t="shared" si="9"/>
        <v>173.68</v>
      </c>
      <c r="CK6" s="21" t="str">
        <f>IF(CK7="","",IF(CK7="-","【-】","【"&amp;SUBSTITUTE(TEXT(CK7,"#,##0.00"),"-","△")&amp;"】"))</f>
        <v>【174.75】</v>
      </c>
      <c r="CL6" s="22">
        <f>IF(CL7="",NA(),CL7)</f>
        <v>65.62</v>
      </c>
      <c r="CM6" s="22">
        <f t="shared" ref="CM6:CU6" si="10">IF(CM7="",NA(),CM7)</f>
        <v>64.98</v>
      </c>
      <c r="CN6" s="22">
        <f t="shared" si="10"/>
        <v>65.599999999999994</v>
      </c>
      <c r="CO6" s="22">
        <f t="shared" si="10"/>
        <v>64.290000000000006</v>
      </c>
      <c r="CP6" s="22">
        <f t="shared" si="10"/>
        <v>63.69</v>
      </c>
      <c r="CQ6" s="22">
        <f t="shared" si="10"/>
        <v>59.46</v>
      </c>
      <c r="CR6" s="22">
        <f t="shared" si="10"/>
        <v>59.51</v>
      </c>
      <c r="CS6" s="22">
        <f t="shared" si="10"/>
        <v>59.91</v>
      </c>
      <c r="CT6" s="22">
        <f t="shared" si="10"/>
        <v>59.4</v>
      </c>
      <c r="CU6" s="22">
        <f t="shared" si="10"/>
        <v>59.24</v>
      </c>
      <c r="CV6" s="21" t="str">
        <f>IF(CV7="","",IF(CV7="-","【-】","【"&amp;SUBSTITUTE(TEXT(CV7,"#,##0.00"),"-","△")&amp;"】"))</f>
        <v>【59.97】</v>
      </c>
      <c r="CW6" s="22">
        <f>IF(CW7="",NA(),CW7)</f>
        <v>86.41</v>
      </c>
      <c r="CX6" s="22">
        <f t="shared" ref="CX6:DF6" si="11">IF(CX7="",NA(),CX7)</f>
        <v>86.44</v>
      </c>
      <c r="CY6" s="22">
        <f t="shared" si="11"/>
        <v>85.82</v>
      </c>
      <c r="CZ6" s="22">
        <f t="shared" si="11"/>
        <v>86.34</v>
      </c>
      <c r="DA6" s="22">
        <f t="shared" si="11"/>
        <v>85.23</v>
      </c>
      <c r="DB6" s="22">
        <f t="shared" si="11"/>
        <v>87.41</v>
      </c>
      <c r="DC6" s="22">
        <f t="shared" si="11"/>
        <v>87.08</v>
      </c>
      <c r="DD6" s="22">
        <f t="shared" si="11"/>
        <v>87.26</v>
      </c>
      <c r="DE6" s="22">
        <f t="shared" si="11"/>
        <v>87.57</v>
      </c>
      <c r="DF6" s="22">
        <f t="shared" si="11"/>
        <v>87.26</v>
      </c>
      <c r="DG6" s="21" t="str">
        <f>IF(DG7="","",IF(DG7="-","【-】","【"&amp;SUBSTITUTE(TEXT(DG7,"#,##0.00"),"-","△")&amp;"】"))</f>
        <v>【89.76】</v>
      </c>
      <c r="DH6" s="22">
        <f>IF(DH7="",NA(),DH7)</f>
        <v>48.1</v>
      </c>
      <c r="DI6" s="22">
        <f t="shared" ref="DI6:DQ6" si="12">IF(DI7="",NA(),DI7)</f>
        <v>47.74</v>
      </c>
      <c r="DJ6" s="22">
        <f t="shared" si="12"/>
        <v>48.18</v>
      </c>
      <c r="DK6" s="22">
        <f t="shared" si="12"/>
        <v>49.26</v>
      </c>
      <c r="DL6" s="22">
        <f t="shared" si="12"/>
        <v>49.64</v>
      </c>
      <c r="DM6" s="22">
        <f t="shared" si="12"/>
        <v>47.62</v>
      </c>
      <c r="DN6" s="22">
        <f t="shared" si="12"/>
        <v>48.55</v>
      </c>
      <c r="DO6" s="22">
        <f t="shared" si="12"/>
        <v>49.2</v>
      </c>
      <c r="DP6" s="22">
        <f t="shared" si="12"/>
        <v>50.01</v>
      </c>
      <c r="DQ6" s="22">
        <f t="shared" si="12"/>
        <v>50.99</v>
      </c>
      <c r="DR6" s="21" t="str">
        <f>IF(DR7="","",IF(DR7="-","【-】","【"&amp;SUBSTITUTE(TEXT(DR7,"#,##0.00"),"-","△")&amp;"】"))</f>
        <v>【51.51】</v>
      </c>
      <c r="DS6" s="22">
        <f>IF(DS7="",NA(),DS7)</f>
        <v>36.71</v>
      </c>
      <c r="DT6" s="22">
        <f t="shared" ref="DT6:EB6" si="13">IF(DT7="",NA(),DT7)</f>
        <v>37.130000000000003</v>
      </c>
      <c r="DU6" s="22">
        <f t="shared" si="13"/>
        <v>37.28</v>
      </c>
      <c r="DV6" s="22">
        <f t="shared" si="13"/>
        <v>38.11</v>
      </c>
      <c r="DW6" s="22">
        <f t="shared" si="13"/>
        <v>38.78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0.94</v>
      </c>
      <c r="EE6" s="22">
        <f t="shared" ref="EE6:EM6" si="14">IF(EE7="",NA(),EE7)</f>
        <v>0.95</v>
      </c>
      <c r="EF6" s="22">
        <f t="shared" si="14"/>
        <v>0.76</v>
      </c>
      <c r="EG6" s="22">
        <f t="shared" si="14"/>
        <v>0.43</v>
      </c>
      <c r="EH6" s="22">
        <f t="shared" si="14"/>
        <v>0.45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232084</v>
      </c>
      <c r="D7" s="24">
        <v>46</v>
      </c>
      <c r="E7" s="24">
        <v>1</v>
      </c>
      <c r="F7" s="24">
        <v>0</v>
      </c>
      <c r="G7" s="24">
        <v>1</v>
      </c>
      <c r="H7" s="24" t="s">
        <v>93</v>
      </c>
      <c r="I7" s="24" t="s">
        <v>94</v>
      </c>
      <c r="J7" s="24" t="s">
        <v>95</v>
      </c>
      <c r="K7" s="24" t="s">
        <v>96</v>
      </c>
      <c r="L7" s="24" t="s">
        <v>97</v>
      </c>
      <c r="M7" s="24" t="s">
        <v>98</v>
      </c>
      <c r="N7" s="25" t="s">
        <v>99</v>
      </c>
      <c r="O7" s="25">
        <v>54.07</v>
      </c>
      <c r="P7" s="25">
        <v>100</v>
      </c>
      <c r="Q7" s="25">
        <v>2673</v>
      </c>
      <c r="R7" s="25">
        <v>60623</v>
      </c>
      <c r="S7" s="25">
        <v>25.09</v>
      </c>
      <c r="T7" s="25">
        <v>2416.2199999999998</v>
      </c>
      <c r="U7" s="25">
        <v>60335</v>
      </c>
      <c r="V7" s="25">
        <v>25.09</v>
      </c>
      <c r="W7" s="25">
        <v>2404.7399999999998</v>
      </c>
      <c r="X7" s="25">
        <v>106.65</v>
      </c>
      <c r="Y7" s="25">
        <v>109.16</v>
      </c>
      <c r="Z7" s="25">
        <v>108.55</v>
      </c>
      <c r="AA7" s="25">
        <v>105.92</v>
      </c>
      <c r="AB7" s="25">
        <v>103.35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389.04</v>
      </c>
      <c r="AU7" s="25">
        <v>314.02999999999997</v>
      </c>
      <c r="AV7" s="25">
        <v>267.3</v>
      </c>
      <c r="AW7" s="25">
        <v>304.51</v>
      </c>
      <c r="AX7" s="25">
        <v>237.31</v>
      </c>
      <c r="AY7" s="25">
        <v>349.83</v>
      </c>
      <c r="AZ7" s="25">
        <v>360.86</v>
      </c>
      <c r="BA7" s="25">
        <v>350.79</v>
      </c>
      <c r="BB7" s="25">
        <v>354.57</v>
      </c>
      <c r="BC7" s="25">
        <v>357.74</v>
      </c>
      <c r="BD7" s="25">
        <v>252.29</v>
      </c>
      <c r="BE7" s="25">
        <v>272</v>
      </c>
      <c r="BF7" s="25">
        <v>293.11</v>
      </c>
      <c r="BG7" s="25">
        <v>299.89999999999998</v>
      </c>
      <c r="BH7" s="25">
        <v>314.37</v>
      </c>
      <c r="BI7" s="25">
        <v>335.5</v>
      </c>
      <c r="BJ7" s="25">
        <v>314.87</v>
      </c>
      <c r="BK7" s="25">
        <v>309.27999999999997</v>
      </c>
      <c r="BL7" s="25">
        <v>322.92</v>
      </c>
      <c r="BM7" s="25">
        <v>303.45999999999998</v>
      </c>
      <c r="BN7" s="25">
        <v>307.27999999999997</v>
      </c>
      <c r="BO7" s="25">
        <v>268.07</v>
      </c>
      <c r="BP7" s="25">
        <v>106.04</v>
      </c>
      <c r="BQ7" s="25">
        <v>108.73</v>
      </c>
      <c r="BR7" s="25">
        <v>108.07</v>
      </c>
      <c r="BS7" s="25">
        <v>105.19</v>
      </c>
      <c r="BT7" s="25">
        <v>101.32</v>
      </c>
      <c r="BU7" s="25">
        <v>103.54</v>
      </c>
      <c r="BV7" s="25">
        <v>103.32</v>
      </c>
      <c r="BW7" s="25">
        <v>100.85</v>
      </c>
      <c r="BX7" s="25">
        <v>103.79</v>
      </c>
      <c r="BY7" s="25">
        <v>98.3</v>
      </c>
      <c r="BZ7" s="25">
        <v>97.47</v>
      </c>
      <c r="CA7" s="25">
        <v>161.34</v>
      </c>
      <c r="CB7" s="25">
        <v>157.19</v>
      </c>
      <c r="CC7" s="25">
        <v>157.19999999999999</v>
      </c>
      <c r="CD7" s="25">
        <v>161.6</v>
      </c>
      <c r="CE7" s="25">
        <v>169.12</v>
      </c>
      <c r="CF7" s="25">
        <v>167.46</v>
      </c>
      <c r="CG7" s="25">
        <v>168.56</v>
      </c>
      <c r="CH7" s="25">
        <v>167.1</v>
      </c>
      <c r="CI7" s="25">
        <v>167.86</v>
      </c>
      <c r="CJ7" s="25">
        <v>173.68</v>
      </c>
      <c r="CK7" s="25">
        <v>174.75</v>
      </c>
      <c r="CL7" s="25">
        <v>65.62</v>
      </c>
      <c r="CM7" s="25">
        <v>64.98</v>
      </c>
      <c r="CN7" s="25">
        <v>65.599999999999994</v>
      </c>
      <c r="CO7" s="25">
        <v>64.290000000000006</v>
      </c>
      <c r="CP7" s="25">
        <v>63.69</v>
      </c>
      <c r="CQ7" s="25">
        <v>59.46</v>
      </c>
      <c r="CR7" s="25">
        <v>59.51</v>
      </c>
      <c r="CS7" s="25">
        <v>59.91</v>
      </c>
      <c r="CT7" s="25">
        <v>59.4</v>
      </c>
      <c r="CU7" s="25">
        <v>59.24</v>
      </c>
      <c r="CV7" s="25">
        <v>59.97</v>
      </c>
      <c r="CW7" s="25">
        <v>86.41</v>
      </c>
      <c r="CX7" s="25">
        <v>86.44</v>
      </c>
      <c r="CY7" s="25">
        <v>85.82</v>
      </c>
      <c r="CZ7" s="25">
        <v>86.34</v>
      </c>
      <c r="DA7" s="25">
        <v>85.23</v>
      </c>
      <c r="DB7" s="25">
        <v>87.41</v>
      </c>
      <c r="DC7" s="25">
        <v>87.08</v>
      </c>
      <c r="DD7" s="25">
        <v>87.26</v>
      </c>
      <c r="DE7" s="25">
        <v>87.57</v>
      </c>
      <c r="DF7" s="25">
        <v>87.26</v>
      </c>
      <c r="DG7" s="25">
        <v>89.76</v>
      </c>
      <c r="DH7" s="25">
        <v>48.1</v>
      </c>
      <c r="DI7" s="25">
        <v>47.74</v>
      </c>
      <c r="DJ7" s="25">
        <v>48.18</v>
      </c>
      <c r="DK7" s="25">
        <v>49.26</v>
      </c>
      <c r="DL7" s="25">
        <v>49.64</v>
      </c>
      <c r="DM7" s="25">
        <v>47.62</v>
      </c>
      <c r="DN7" s="25">
        <v>48.55</v>
      </c>
      <c r="DO7" s="25">
        <v>49.2</v>
      </c>
      <c r="DP7" s="25">
        <v>50.01</v>
      </c>
      <c r="DQ7" s="25">
        <v>50.99</v>
      </c>
      <c r="DR7" s="25">
        <v>51.51</v>
      </c>
      <c r="DS7" s="25">
        <v>36.71</v>
      </c>
      <c r="DT7" s="25">
        <v>37.130000000000003</v>
      </c>
      <c r="DU7" s="25">
        <v>37.28</v>
      </c>
      <c r="DV7" s="25">
        <v>38.11</v>
      </c>
      <c r="DW7" s="25">
        <v>38.78</v>
      </c>
      <c r="DX7" s="25">
        <v>16.27</v>
      </c>
      <c r="DY7" s="25">
        <v>17.11</v>
      </c>
      <c r="DZ7" s="25">
        <v>18.329999999999998</v>
      </c>
      <c r="EA7" s="25">
        <v>20.27</v>
      </c>
      <c r="EB7" s="25">
        <v>21.69</v>
      </c>
      <c r="EC7" s="25">
        <v>23.75</v>
      </c>
      <c r="ED7" s="25">
        <v>0.94</v>
      </c>
      <c r="EE7" s="25">
        <v>0.95</v>
      </c>
      <c r="EF7" s="25">
        <v>0.76</v>
      </c>
      <c r="EG7" s="25">
        <v>0.43</v>
      </c>
      <c r="EH7" s="25">
        <v>0.45</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2024-01-19T01:42:05Z</cp:lastPrinted>
  <dcterms:created xsi:type="dcterms:W3CDTF">2023-12-05T00:55:37Z</dcterms:created>
  <dcterms:modified xsi:type="dcterms:W3CDTF">2024-02-22T06:17:15Z</dcterms:modified>
  <cp:category/>
</cp:coreProperties>
</file>