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wqnKZXuH8uiTIRjDVWTcvZeWv8zdtKulXrbTzRZ6ILldA9lv9UbpVzuDWzxJcAW5xLt4oCjE6N53/nGe6rHV/A==" workbookSaltValue="u76qE2EKT1bb43kuPd+YKQ=="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<sst xmlns="http://schemas.openxmlformats.org/spreadsheetml/2006/main" count="228" uniqueCount="113">
  <si>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</si>
  <si>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</si>
  <si>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</si>
  <si>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</si>
  <si>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</si>
  <si>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</si>
  <si>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</si>
  <si>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</si>
  <si>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</si>
  <si>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</si>
  <si>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</si>
  <si>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</si>
  <si>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</si>
  <si>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</si>
  <si>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</si>
  <si>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</si>
  <si>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</si>
  <si>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</si>
  <si>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</si>
  <si>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</si>
  <si>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</si>
  <si>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</si>
  <si>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</si>
  <si>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</si>
  <si>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</si>
  <si>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</si>
  <si>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</si>
  <si>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</si>
  <si>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</si>
  <si>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</si>
  <si>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</si>
  <si>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</si>
  <si>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</si>
  <si>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</si>
  <si>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</si>
  <si>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</si>
  <si>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</si>
  <si>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</si>
  <si>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</si>
  <si>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</si>
  <si>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</si>
  <si>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</si>
  <si>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</si>
  <si>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</si>
  <si>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</si>
  <si>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</si>
  <si>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</si>
  <si>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</si>
  <si>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</si>
  <si>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</si>
  <si>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</si>
  <si>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</si>
  <si>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</si>
  <si>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</si>
  <si>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</si>
  <si>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</si>
  <si>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</si>
  <si>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</si>
  <si>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</si>
  <si>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</si>
  <si>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</si>
  <si>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</si>
  <si>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</si>
  <si>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</si>
  <si>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</si>
  <si>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</si>
  <si>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</si>
  <si>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</si>
  <si>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</si>
  <si>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</si>
  <si>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</si>
  <si>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</si>
  <si>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</si>
  <si>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</si>
  <si>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</si>
  <si>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</si>
  <si>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</si>
  <si>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</si>
  <si>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</si>
  <si>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</si>
  <si>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</si>
  <si>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</si>
  <si>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</si>
  <si>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</si>
  <si>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</si>
  <si>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</si>
  <si>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</si>
  <si>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</si>
  <si>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</si>
  <si>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</si>
  <si>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</si>
  <si>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</si>
  <si>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</si>
  <si>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</si>
  <si>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</si>
  <si>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</si>
  <si>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</si>
  <si>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</si>
  <si>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</si>
  <si>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</si>
  <si>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</si>
  <si>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</si>
  <si>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</si>
  <si>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</si>
  <si>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</si>
  <si>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</si>
  <si>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</si>
  <si>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</si>
  <si>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</si>
  <si>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</si>
  <si>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超えているが全国平均・類似団体平均値に比べ低い。前年度より僅かに下回っている。これは、給水人口減少による収益の減少はあるものの、減価償却費等の増加によりやや総費用が増加したことによるものである。引き続き、収益の向上とともに、経費削減に努める必要がある。
③流動比率は、200％を超えているが類似団体平均値を下回った。配水管改良工事等の工事請負費に係る未払金（流動負債）や建設改良に要する企業債(流動負債）が増加したことによる。
④企業債残高対給水収益比率は類似団体平均値より低いが、今後は上昇していくものと予測される。これは老朽化した管路・設備の更新にかかる費用が増加するため、企業債借入額が増加していくものと予測されるためである。交付金を活用し、財源確保を図り、安定した経営基盤の確保に努める必要がある。
⑤料金回収率・⑥給水原価は給水収益・有収水量の減少はあるものの費用合計から長期前受金戻入を差し引いた金額が前年度と比べほぼ横ばいの状態であり、引き続き良好な数値を示しているが、経費削減や更新投資に充てる財源の確保に努める必要がある。
⑦施設利用率は、総配水量が微増したことにより数値がやや増加している。全国平均・類似団体平均値に比べ高く、施設が効率的に運用されている。
⑧有収率は、全国平均・類似団体平均値に比べ低い。前年度に比べ、有収水量の減少に対して総配水量が増加したため有収率は減少している。管路の更新等により、漏水防止対策を引き続き講じる必要がある。</t>
    <rPh sb="14" eb="15">
      <t>コ</t>
    </rPh>
    <rPh sb="20" eb="22">
      <t>ゼンコク</t>
    </rPh>
    <rPh sb="22" eb="24">
      <t>ヘイキン</t>
    </rPh>
    <rPh sb="25" eb="27">
      <t>ルイジ</t>
    </rPh>
    <rPh sb="27" eb="29">
      <t>ダンタイ</t>
    </rPh>
    <rPh sb="29" eb="32">
      <t>ヘイキンチ</t>
    </rPh>
    <rPh sb="33" eb="34">
      <t>クラ</t>
    </rPh>
    <rPh sb="35" eb="36">
      <t>ヒク</t>
    </rPh>
    <rPh sb="38" eb="41">
      <t>ゼンネンド</t>
    </rPh>
    <rPh sb="43" eb="44">
      <t>ワズ</t>
    </rPh>
    <rPh sb="46" eb="48">
      <t>シタマワ</t>
    </rPh>
    <rPh sb="69" eb="70">
      <t>ゲン</t>
    </rPh>
    <rPh sb="70" eb="71">
      <t>ショウ</t>
    </rPh>
    <rPh sb="83" eb="84">
      <t>ナド</t>
    </rPh>
    <rPh sb="85" eb="87">
      <t>ゾウカ</t>
    </rPh>
    <rPh sb="92" eb="95">
      <t>ソウヒヨウ</t>
    </rPh>
    <rPh sb="111" eb="112">
      <t>ヒ</t>
    </rPh>
    <rPh sb="113" eb="114">
      <t>ツヅ</t>
    </rPh>
    <rPh sb="116" eb="118">
      <t>シュウエキ</t>
    </rPh>
    <rPh sb="119" eb="121">
      <t>コウジョウ</t>
    </rPh>
    <rPh sb="126" eb="128">
      <t>ケイヒ</t>
    </rPh>
    <rPh sb="134" eb="136">
      <t>ヒツヨウ</t>
    </rPh>
    <rPh sb="142" eb="144">
      <t>リュウドウ</t>
    </rPh>
    <rPh sb="144" eb="146">
      <t>ヒリツ</t>
    </rPh>
    <rPh sb="175" eb="177">
      <t>カイリョウ</t>
    </rPh>
    <rPh sb="177" eb="179">
      <t>コウジ</t>
    </rPh>
    <rPh sb="179" eb="180">
      <t>ナド</t>
    </rPh>
    <rPh sb="182" eb="184">
      <t>コウジ</t>
    </rPh>
    <rPh sb="185" eb="186">
      <t>オオ</t>
    </rPh>
    <rPh sb="192" eb="194">
      <t>コウジ</t>
    </rPh>
    <rPh sb="194" eb="196">
      <t>ウケオイ</t>
    </rPh>
    <rPh sb="196" eb="197">
      <t>ヒ</t>
    </rPh>
    <rPh sb="199" eb="201">
      <t>ケンセツ</t>
    </rPh>
    <rPh sb="201" eb="203">
      <t>カイリョウ</t>
    </rPh>
    <rPh sb="204" eb="205">
      <t>ヨウ</t>
    </rPh>
    <rPh sb="207" eb="209">
      <t>キギョウ</t>
    </rPh>
    <rPh sb="209" eb="210">
      <t>サイ</t>
    </rPh>
    <rPh sb="211" eb="213">
      <t>リュウドウ</t>
    </rPh>
    <rPh sb="213" eb="215">
      <t>フサイ</t>
    </rPh>
    <rPh sb="216" eb="217">
      <t>カカ</t>
    </rPh>
    <rPh sb="218" eb="221">
      <t>ミバライキン</t>
    </rPh>
    <rPh sb="222" eb="224">
      <t>リュウドウ</t>
    </rPh>
    <rPh sb="224" eb="226">
      <t>フサイ</t>
    </rPh>
    <rPh sb="229" eb="231">
      <t>サクゲン</t>
    </rPh>
    <rPh sb="232" eb="233">
      <t>ハカ</t>
    </rPh>
    <rPh sb="248" eb="250">
      <t>キギョウ</t>
    </rPh>
    <rPh sb="250" eb="251">
      <t>サイ</t>
    </rPh>
    <rPh sb="251" eb="253">
      <t>ザンダカ</t>
    </rPh>
    <rPh sb="253" eb="254">
      <t>タイ</t>
    </rPh>
    <rPh sb="277" eb="279">
      <t>シュウエキ</t>
    </rPh>
    <rPh sb="279" eb="281">
      <t>ヒリツ</t>
    </rPh>
    <rPh sb="307" eb="309">
      <t>コウシン</t>
    </rPh>
    <rPh sb="317" eb="318">
      <t>サイ</t>
    </rPh>
    <rPh sb="321" eb="323">
      <t>ゾウカ</t>
    </rPh>
    <rPh sb="335" eb="337">
      <t>ヨソク</t>
    </rPh>
    <rPh sb="341" eb="344">
      <t>コウフキン</t>
    </rPh>
    <rPh sb="345" eb="347">
      <t>カツヨウ</t>
    </rPh>
    <rPh sb="349" eb="351">
      <t>ザイゲン</t>
    </rPh>
    <rPh sb="351" eb="353">
      <t>カクホ</t>
    </rPh>
    <rPh sb="354" eb="355">
      <t>ハカ</t>
    </rPh>
    <rPh sb="357" eb="359">
      <t>アンテイ</t>
    </rPh>
    <rPh sb="369" eb="371">
      <t>リョウキン</t>
    </rPh>
    <rPh sb="371" eb="373">
      <t>カイシュウ</t>
    </rPh>
    <rPh sb="373" eb="374">
      <t>リツ</t>
    </rPh>
    <rPh sb="394" eb="396">
      <t>キュウスイ</t>
    </rPh>
    <rPh sb="399" eb="401">
      <t>ヒヨウ</t>
    </rPh>
    <rPh sb="401" eb="403">
      <t>ゴウケイ</t>
    </rPh>
    <rPh sb="405" eb="407">
      <t>チョウキ</t>
    </rPh>
    <rPh sb="407" eb="410">
      <t>マエウケキン</t>
    </rPh>
    <rPh sb="410" eb="412">
      <t>レイニュウ</t>
    </rPh>
    <rPh sb="413" eb="414">
      <t>サ</t>
    </rPh>
    <rPh sb="415" eb="416">
      <t>ヒ</t>
    </rPh>
    <rPh sb="418" eb="420">
      <t>キンガク</t>
    </rPh>
    <rPh sb="421" eb="424">
      <t>ゼンネンド</t>
    </rPh>
    <rPh sb="425" eb="426">
      <t>クラ</t>
    </rPh>
    <rPh sb="429" eb="430">
      <t>ヨコ</t>
    </rPh>
    <rPh sb="433" eb="435">
      <t>ジョウタイ</t>
    </rPh>
    <rPh sb="439" eb="440">
      <t>ヒ</t>
    </rPh>
    <rPh sb="441" eb="442">
      <t>ツヅ</t>
    </rPh>
    <rPh sb="449" eb="451">
      <t>リョウコウ</t>
    </rPh>
    <rPh sb="452" eb="454">
      <t>スウチ</t>
    </rPh>
    <rPh sb="456" eb="458">
      <t>ケイヒ</t>
    </rPh>
    <rPh sb="458" eb="460">
      <t>サクゲン</t>
    </rPh>
    <rPh sb="461" eb="463">
      <t>コウシン</t>
    </rPh>
    <rPh sb="463" eb="465">
      <t>トウシ</t>
    </rPh>
    <rPh sb="466" eb="467">
      <t>ア</t>
    </rPh>
    <rPh sb="469" eb="471">
      <t>ザイゲン</t>
    </rPh>
    <rPh sb="472" eb="474">
      <t>カクホ</t>
    </rPh>
    <rPh sb="475" eb="476">
      <t>ツト</t>
    </rPh>
    <rPh sb="478" eb="480">
      <t>ヒツヨウ</t>
    </rPh>
    <rPh sb="484" eb="485">
      <t>シメ</t>
    </rPh>
    <rPh sb="492" eb="494">
      <t>シセツ</t>
    </rPh>
    <rPh sb="494" eb="496">
      <t>リヨウ</t>
    </rPh>
    <rPh sb="496" eb="497">
      <t>リツ</t>
    </rPh>
    <rPh sb="498" eb="500">
      <t>ビゾウ</t>
    </rPh>
    <rPh sb="507" eb="508">
      <t>ショウ</t>
    </rPh>
    <rPh sb="512" eb="514">
      <t>ゾウカ</t>
    </rPh>
    <rPh sb="515" eb="517">
      <t>スウチ</t>
    </rPh>
    <rPh sb="538" eb="539">
      <t>クラ</t>
    </rPh>
    <rPh sb="540" eb="541">
      <t>タカ</t>
    </rPh>
    <rPh sb="543" eb="545">
      <t>シセツ</t>
    </rPh>
    <rPh sb="546" eb="549">
      <t>コウリツテキ</t>
    </rPh>
    <rPh sb="550" eb="552">
      <t>ウンヨウ</t>
    </rPh>
    <rPh sb="558" eb="560">
      <t>キバン</t>
    </rPh>
    <rPh sb="561" eb="563">
      <t>カクホ</t>
    </rPh>
    <rPh sb="564" eb="565">
      <t>ツト</t>
    </rPh>
    <rPh sb="577" eb="580">
      <t>ゼンネンド</t>
    </rPh>
    <rPh sb="581" eb="582">
      <t>クラ</t>
    </rPh>
    <rPh sb="584" eb="586">
      <t>ユウシュウ</t>
    </rPh>
    <rPh sb="586" eb="588">
      <t>スイリョウ</t>
    </rPh>
    <rPh sb="589" eb="591">
      <t>ゲンショウ</t>
    </rPh>
    <rPh sb="592" eb="593">
      <t>タイ</t>
    </rPh>
    <rPh sb="595" eb="596">
      <t>ソウ</t>
    </rPh>
    <rPh sb="596" eb="598">
      <t>ハイスイ</t>
    </rPh>
    <rPh sb="598" eb="599">
      <t>リョウ</t>
    </rPh>
    <rPh sb="600" eb="602">
      <t>ゾウカ</t>
    </rPh>
    <rPh sb="606" eb="609">
      <t>ユウシュウリツ</t>
    </rPh>
    <rPh sb="610" eb="612">
      <t>ゲンショウ</t>
    </rPh>
    <rPh sb="623" eb="625">
      <t>カンロ</t>
    </rPh>
    <rPh sb="628" eb="629">
      <t>ヒク</t>
    </rPh>
    <rPh sb="631" eb="634">
      <t>ハイスイカン</t>
    </rPh>
    <phoneticPr fontId="4"/>
  </si>
  <si>
    <t>　現状では、現行の水道料金のまま欠損金を発生させることなく運営を行っている。今後は人口減少に伴う給水収益の減少が進むが、一方老朽化した管路や配水場設備の更新に多額の費用が必要であり、経営を圧迫しつつある。
　今後は、更なる効率的な経費削減や財源確保により有収率の向上に努めるとともに、更新事業の平準化、投資可能額を最大限効率的に運用することにより健全な経営の維持に努める。更新にあたっては、経営を圧迫しないように、投資可能額を効率的に運用することにより健全経営に努める。
　令和３年度に津島市新水道ビジョンを策定予定であり、それに伴い津島市水道事業経営戦略の見直しを令和４年度に行う予定である。</t>
    <rPh sb="6" eb="8">
      <t>ゲンコウ</t>
    </rPh>
    <rPh sb="9" eb="11">
      <t>スイドウ</t>
    </rPh>
    <rPh sb="11" eb="13">
      <t>リョウキン</t>
    </rPh>
    <rPh sb="32" eb="33">
      <t>オコナ</t>
    </rPh>
    <rPh sb="38" eb="40">
      <t>コンゴ</t>
    </rPh>
    <rPh sb="60" eb="62">
      <t>イッポウ</t>
    </rPh>
    <rPh sb="62" eb="65">
      <t>ロウキュウカ</t>
    </rPh>
    <rPh sb="67" eb="69">
      <t>カンロ</t>
    </rPh>
    <rPh sb="70" eb="72">
      <t>ハイスイ</t>
    </rPh>
    <rPh sb="72" eb="73">
      <t>バ</t>
    </rPh>
    <rPh sb="111" eb="113">
      <t>コウリツ</t>
    </rPh>
    <rPh sb="113" eb="114">
      <t>テキ</t>
    </rPh>
    <rPh sb="120" eb="122">
      <t>ザイゲン</t>
    </rPh>
    <rPh sb="122" eb="124">
      <t>カクホ</t>
    </rPh>
    <rPh sb="142" eb="144">
      <t>コウシン</t>
    </rPh>
    <rPh sb="144" eb="146">
      <t>ジギョウ</t>
    </rPh>
    <rPh sb="147" eb="150">
      <t>ヘイジュンカ</t>
    </rPh>
    <rPh sb="237" eb="239">
      <t>ネンド</t>
    </rPh>
    <rPh sb="240" eb="243">
      <t>ツシマシ</t>
    </rPh>
    <rPh sb="243" eb="244">
      <t>シン</t>
    </rPh>
    <rPh sb="244" eb="246">
      <t>スイドウ</t>
    </rPh>
    <rPh sb="251" eb="253">
      <t>サクテイ</t>
    </rPh>
    <rPh sb="254" eb="256">
      <t>ヨテイ</t>
    </rPh>
    <rPh sb="256" eb="258">
      <t>ヨテイ</t>
    </rPh>
    <rPh sb="262" eb="263">
      <t>トモナ</t>
    </rPh>
    <rPh sb="276" eb="278">
      <t>ミナオ</t>
    </rPh>
    <rPh sb="280" eb="281">
      <t>オコナ</t>
    </rPh>
    <rPh sb="283" eb="285">
      <t>レイワ</t>
    </rPh>
    <rPh sb="286" eb="288">
      <t>ネンド</t>
    </rPh>
    <rPh sb="291" eb="293">
      <t>ヨテイ</t>
    </rPh>
    <phoneticPr fontId="4"/>
  </si>
  <si>
    <t>①有形固定資産減価償却率は、全国平均・類似団体平均値に比べ低い。施設等の改築更新事業の実施により償却資産が増加したことによる。ただし前年度と比べると数値はやや上昇している。これは施設の更新工事を縮小したため、減価償却累計額の微増に対して償却資産の増加割合が下がったためである。工事については収支のバランスを考慮して事業時期を平準化し、経営の安定化を図る必要がある。
②管路経年化率は、全国平均・類似団体平均値に比べかなり高い状況にあり、年々増加傾向にある。老朽化及び緊急性の高い管路から優先的に更新を進め、管路の健全度向上に努めていく必要がある。
③管路更新率は、全国平均・類似団体平均値に比べ高い。②管路経年化率が平均値を大きく上回っているため計画的更新を進めていることによるものであり、収支のバランスを図って管路の更新を進めていく必要がある。</t>
    <rPh sb="1" eb="3">
      <t>ユウケイ</t>
    </rPh>
    <rPh sb="3" eb="5">
      <t>コテイ</t>
    </rPh>
    <rPh sb="5" eb="7">
      <t>シサン</t>
    </rPh>
    <rPh sb="7" eb="9">
      <t>ゲンカ</t>
    </rPh>
    <rPh sb="9" eb="11">
      <t>ショウキャク</t>
    </rPh>
    <rPh sb="11" eb="12">
      <t>リツ</t>
    </rPh>
    <rPh sb="47" eb="49">
      <t>ショウキャク</t>
    </rPh>
    <rPh sb="49" eb="51">
      <t>シサン</t>
    </rPh>
    <rPh sb="52" eb="54">
      <t>ゾウカ</t>
    </rPh>
    <rPh sb="74" eb="76">
      <t>スウチ</t>
    </rPh>
    <rPh sb="79" eb="81">
      <t>ジョウショウ</t>
    </rPh>
    <rPh sb="97" eb="99">
      <t>シュクショウ</t>
    </rPh>
    <rPh sb="104" eb="106">
      <t>ゲンカ</t>
    </rPh>
    <rPh sb="106" eb="108">
      <t>ショウキャク</t>
    </rPh>
    <rPh sb="108" eb="110">
      <t>ルイケイ</t>
    </rPh>
    <rPh sb="110" eb="111">
      <t>ガク</t>
    </rPh>
    <rPh sb="112" eb="114">
      <t>ビゾウ</t>
    </rPh>
    <rPh sb="115" eb="116">
      <t>タイ</t>
    </rPh>
    <rPh sb="118" eb="120">
      <t>ショウキャク</t>
    </rPh>
    <rPh sb="120" eb="122">
      <t>シサン</t>
    </rPh>
    <rPh sb="123" eb="125">
      <t>ゾウカ</t>
    </rPh>
    <rPh sb="125" eb="127">
      <t>ワリアイ</t>
    </rPh>
    <rPh sb="128" eb="129">
      <t>サ</t>
    </rPh>
    <rPh sb="138" eb="140">
      <t>コウジ</t>
    </rPh>
    <rPh sb="152" eb="154">
      <t>コウリョ</t>
    </rPh>
    <rPh sb="157" eb="159">
      <t>ジギョウ</t>
    </rPh>
    <rPh sb="166" eb="168">
      <t>ケイエイ</t>
    </rPh>
    <rPh sb="169" eb="172">
      <t>アンテイカ</t>
    </rPh>
    <rPh sb="173" eb="174">
      <t>ハカ</t>
    </rPh>
    <rPh sb="176" eb="178">
      <t>ヒツヨウ</t>
    </rPh>
    <rPh sb="183" eb="185">
      <t>カンロ</t>
    </rPh>
    <rPh sb="185" eb="188">
      <t>ケイネンカ</t>
    </rPh>
    <rPh sb="188" eb="189">
      <t>リツ</t>
    </rPh>
    <rPh sb="209" eb="210">
      <t>タカ</t>
    </rPh>
    <rPh sb="212" eb="214">
      <t>ジョウキョウ</t>
    </rPh>
    <rPh sb="218" eb="220">
      <t>ネンネン</t>
    </rPh>
    <rPh sb="220" eb="222">
      <t>ゾウカ</t>
    </rPh>
    <rPh sb="222" eb="224">
      <t>ケイコウ</t>
    </rPh>
    <rPh sb="267" eb="269">
      <t>ヒツヨウ</t>
    </rPh>
    <rPh sb="274" eb="276">
      <t>カンロ</t>
    </rPh>
    <rPh sb="276" eb="278">
      <t>コウシン</t>
    </rPh>
    <rPh sb="278" eb="279">
      <t>リツ</t>
    </rPh>
    <rPh sb="300" eb="302">
      <t>カンロ</t>
    </rPh>
    <rPh sb="302" eb="305">
      <t>ケイネンカ</t>
    </rPh>
    <rPh sb="305" eb="306">
      <t>リツ</t>
    </rPh>
    <rPh sb="307" eb="310">
      <t>ヘイキンチ</t>
    </rPh>
    <rPh sb="311" eb="312">
      <t>オオ</t>
    </rPh>
    <rPh sb="314" eb="316">
      <t>ウワマワ</t>
    </rPh>
    <rPh sb="322" eb="325">
      <t>ケイカクテキ</t>
    </rPh>
    <rPh sb="325" eb="327">
      <t>コウシン</t>
    </rPh>
    <rPh sb="328" eb="329">
      <t>スス</t>
    </rPh>
    <rPh sb="345" eb="347">
      <t>シュウシ</t>
    </rPh>
    <rPh sb="353" eb="354">
      <t>ハカ</t>
    </rPh>
    <rPh sb="356" eb="358">
      <t>カンロ</t>
    </rPh>
    <rPh sb="359" eb="361">
      <t>コウシン</t>
    </rPh>
    <rPh sb="362" eb="363">
      <t>スス</t>
    </rPh>
    <rPh sb="367" eb="3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</si>
</sst>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9.6999999999999993"/>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0.6</c:v>
                </c:pt>
                <c:pt idx="2">
                  <c:v>0.94</c:v>
                </c:pt>
                <c:pt idx="3">
                  <c:v>0.95</c:v>
                </c:pt>
                <c:pt idx="4">
                  <c:v>0.76</c:v>
                </c:pt>
              </c:numCache>
            </c:numRef>
          </c:val>
          <c:extLst>
            <c:ext xmlns:c16="http://schemas.microsoft.com/office/drawing/2014/chart" uri="{C3380CC4-5D6E-409C-BE32-E72D297353CC}">
              <c16:uniqueId val="{00000000-2EBE-4580-922B-2FDDFBBBE3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EBE-4580-922B-2FDDFBBBE3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66.930000000000007</c:v>
                </c:pt>
                <c:pt idx="1">
                  <c:v>66.67</c:v>
                </c:pt>
                <c:pt idx="2">
                  <c:v>65.62</c:v>
                </c:pt>
                <c:pt idx="3">
                  <c:v>64.98</c:v>
                </c:pt>
                <c:pt idx="4">
                  <c:v>65.599999999999994</c:v>
                </c:pt>
              </c:numCache>
            </c:numRef>
          </c:val>
          <c:extLst>
            <c:ext xmlns:c16="http://schemas.microsoft.com/office/drawing/2014/chart" uri="{C3380CC4-5D6E-409C-BE32-E72D297353CC}">
              <c16:uniqueId val="{00000000-7475-4128-A14A-4796DE239C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7475-4128-A14A-4796DE239C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86.56</c:v>
                </c:pt>
                <c:pt idx="1">
                  <c:v>86.39</c:v>
                </c:pt>
                <c:pt idx="2">
                  <c:v>86.41</c:v>
                </c:pt>
                <c:pt idx="3">
                  <c:v>86.44</c:v>
                </c:pt>
                <c:pt idx="4">
                  <c:v>85.82</c:v>
                </c:pt>
              </c:numCache>
            </c:numRef>
          </c:val>
          <c:extLst>
            <c:ext xmlns:c16="http://schemas.microsoft.com/office/drawing/2014/chart" uri="{C3380CC4-5D6E-409C-BE32-E72D297353CC}">
              <c16:uniqueId val="{00000000-0E2E-40C3-9D67-C31A11468E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E2E-40C3-9D67-C31A11468E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114.45</c:v>
                </c:pt>
                <c:pt idx="1">
                  <c:v>107.09</c:v>
                </c:pt>
                <c:pt idx="2">
                  <c:v>106.65</c:v>
                </c:pt>
                <c:pt idx="3">
                  <c:v>109.16</c:v>
                </c:pt>
                <c:pt idx="4">
                  <c:v>108.55</c:v>
                </c:pt>
              </c:numCache>
            </c:numRef>
          </c:val>
          <c:extLst>
            <c:ext xmlns:c16="http://schemas.microsoft.com/office/drawing/2014/chart" uri="{C3380CC4-5D6E-409C-BE32-E72D297353CC}">
              <c16:uniqueId val="{00000000-498F-4D56-8016-D4650C03DA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98F-4D56-8016-D4650C03DA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52.1</c:v>
                </c:pt>
                <c:pt idx="1">
                  <c:v>47.43</c:v>
                </c:pt>
                <c:pt idx="2">
                  <c:v>48.1</c:v>
                </c:pt>
                <c:pt idx="3">
                  <c:v>47.74</c:v>
                </c:pt>
                <c:pt idx="4">
                  <c:v>48.18</c:v>
                </c:pt>
              </c:numCache>
            </c:numRef>
          </c:val>
          <c:extLst>
            <c:ext xmlns:c16="http://schemas.microsoft.com/office/drawing/2014/chart" uri="{C3380CC4-5D6E-409C-BE32-E72D297353CC}">
              <c16:uniqueId val="{00000000-0EC5-4CDC-8D2A-03EB34AA68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0EC5-4CDC-8D2A-03EB34AA68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33.1</c:v>
                </c:pt>
                <c:pt idx="1">
                  <c:v>36.39</c:v>
                </c:pt>
                <c:pt idx="2">
                  <c:v>36.71</c:v>
                </c:pt>
                <c:pt idx="3">
                  <c:v>37.130000000000003</c:v>
                </c:pt>
                <c:pt idx="4">
                  <c:v>37.28</c:v>
                </c:pt>
              </c:numCache>
            </c:numRef>
          </c:val>
          <c:extLst>
            <c:ext xmlns:c16="http://schemas.microsoft.com/office/drawing/2014/chart" uri="{C3380CC4-5D6E-409C-BE32-E72D297353CC}">
              <c16:uniqueId val="{00000000-97FB-48FC-B560-F31A30F33F4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7FB-48FC-B560-F31A30F33F4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BF-4EE1-9636-E4167D7DCC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12BF-4EE1-9636-E4167D7DCC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402.13</c:v>
                </c:pt>
                <c:pt idx="1">
                  <c:v>217.42</c:v>
                </c:pt>
                <c:pt idx="2">
                  <c:v>389.04</c:v>
                </c:pt>
                <c:pt idx="3">
                  <c:v>314.02999999999997</c:v>
                </c:pt>
                <c:pt idx="4">
                  <c:v>267.3</c:v>
                </c:pt>
              </c:numCache>
            </c:numRef>
          </c:val>
          <c:extLst>
            <c:ext xmlns:c16="http://schemas.microsoft.com/office/drawing/2014/chart" uri="{C3380CC4-5D6E-409C-BE32-E72D297353CC}">
              <c16:uniqueId val="{00000000-6228-4122-A021-685D505915D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228-4122-A021-685D505915D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214.14</c:v>
                </c:pt>
                <c:pt idx="1">
                  <c:v>263.64999999999998</c:v>
                </c:pt>
                <c:pt idx="2">
                  <c:v>272</c:v>
                </c:pt>
                <c:pt idx="3">
                  <c:v>293.11</c:v>
                </c:pt>
                <c:pt idx="4">
                  <c:v>299.89999999999998</c:v>
                </c:pt>
              </c:numCache>
            </c:numRef>
          </c:val>
          <c:extLst>
            <c:ext xmlns:c16="http://schemas.microsoft.com/office/drawing/2014/chart" uri="{C3380CC4-5D6E-409C-BE32-E72D297353CC}">
              <c16:uniqueId val="{00000000-FBE4-46D5-8C18-187AF2ABFA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BE4-46D5-8C18-187AF2ABFA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113.59</c:v>
                </c:pt>
                <c:pt idx="1">
                  <c:v>106.94</c:v>
                </c:pt>
                <c:pt idx="2">
                  <c:v>106.04</c:v>
                </c:pt>
                <c:pt idx="3">
                  <c:v>108.73</c:v>
                </c:pt>
                <c:pt idx="4">
                  <c:v>108.07</c:v>
                </c:pt>
              </c:numCache>
            </c:numRef>
          </c:val>
          <c:extLst>
            <c:ext xmlns:c16="http://schemas.microsoft.com/office/drawing/2014/chart" uri="{C3380CC4-5D6E-409C-BE32-E72D297353CC}">
              <c16:uniqueId val="{00000000-0F5E-4867-AE44-08A0499115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F5E-4867-AE44-08A0499115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149.44999999999999</c:v>
                </c:pt>
                <c:pt idx="1">
                  <c:v>159.52000000000001</c:v>
                </c:pt>
                <c:pt idx="2">
                  <c:v>161.34</c:v>
                </c:pt>
                <c:pt idx="3">
                  <c:v>157.19</c:v>
                </c:pt>
                <c:pt idx="4">
                  <c:v>157.19999999999999</c:v>
                </c:pt>
              </c:numCache>
            </c:numRef>
          </c:val>
          <c:extLst>
            <c:ext xmlns:c16="http://schemas.microsoft.com/office/drawing/2014/chart" uri="{C3380CC4-5D6E-409C-BE32-E72D297353CC}">
              <c16:uniqueId val="{00000000-CB11-43B9-B49A-26364A6456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B11-43B9-B49A-26364A6456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津島市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61724</v>
      </c>
      <c r="AM8" s="61"/>
      <c r="AN8" s="61"/>
      <c r="AO8" s="61"/>
      <c r="AP8" s="61"/>
      <c r="AQ8" s="61"/>
      <c r="AR8" s="61"/>
      <c r="AS8" s="61"/>
      <c r="AT8" s="52">
        <f>データ!$S$6</f>
        <v>25.09</v>
      </c>
      <c r="AU8" s="53"/>
      <c r="AV8" s="53"/>
      <c r="AW8" s="53"/>
      <c r="AX8" s="53"/>
      <c r="AY8" s="53"/>
      <c r="AZ8" s="53"/>
      <c r="BA8" s="53"/>
      <c r="BB8" s="54">
        <f>データ!$T$6</f>
        <v>2460.1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55.79</v>
      </c>
      <c r="J10" s="53"/>
      <c r="K10" s="53"/>
      <c r="L10" s="53"/>
      <c r="M10" s="53"/>
      <c r="N10" s="53"/>
      <c r="O10" s="64"/>
      <c r="P10" s="54">
        <f>データ!$P$6</f>
        <v>100</v>
      </c>
      <c r="Q10" s="54"/>
      <c r="R10" s="54"/>
      <c r="S10" s="54"/>
      <c r="T10" s="54"/>
      <c r="U10" s="54"/>
      <c r="V10" s="54"/>
      <c r="W10" s="61">
        <f>データ!$Q$6</f>
        <v>2673</v>
      </c>
      <c r="X10" s="61"/>
      <c r="Y10" s="61"/>
      <c r="Z10" s="61"/>
      <c r="AA10" s="61"/>
      <c r="AB10" s="61"/>
      <c r="AC10" s="61"/>
      <c r="AD10" s="2"/>
      <c r="AE10" s="2"/>
      <c r="AF10" s="2"/>
      <c r="AG10" s="2"/>
      <c r="AH10" s="4"/>
      <c r="AI10" s="4"/>
      <c r="AJ10" s="4"/>
      <c r="AK10" s="4"/>
      <c r="AL10" s="61">
        <f>データ!$U$6</f>
        <v>61415</v>
      </c>
      <c r="AM10" s="61"/>
      <c r="AN10" s="61"/>
      <c r="AO10" s="61"/>
      <c r="AP10" s="61"/>
      <c r="AQ10" s="61"/>
      <c r="AR10" s="61"/>
      <c r="AS10" s="61"/>
      <c r="AT10" s="52">
        <f>データ!$V$6</f>
        <v>25.09</v>
      </c>
      <c r="AU10" s="53"/>
      <c r="AV10" s="53"/>
      <c r="AW10" s="53"/>
      <c r="AX10" s="53"/>
      <c r="AY10" s="53"/>
      <c r="AZ10" s="53"/>
      <c r="BA10" s="53"/>
      <c r="BB10" s="54">
        <f>データ!$W$6</f>
        <v>2447.79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Va3+4Mslui+YAZshDakkoTbTN83xHwfIhA3dlYIDujEyUfzNJOs9a1psQ2J+X+ZSimj2Oga5o9Xjshg9essGg==" saltValue="ETusy+FKHAywSctXJ+WJ4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232084</v>
      </c>
      <c r="D6" s="34">
        <f t="shared" si="3"/>
        <v>46</v>
      </c>
      <c r="E6" s="34">
        <f t="shared" si="3"/>
        <v>1</v>
      </c>
      <c r="F6" s="34">
        <f t="shared" si="3"/>
        <v>0</v>
      </c>
      <c r="G6" s="34">
        <f t="shared" si="3"/>
        <v>1</v>
      </c>
      <c r="H6" s="34" t="str">
        <f t="shared" si="3"/>
        <v>愛知県　津島市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55.79</v>
      </c>
      <c r="P6" s="35">
        <f t="shared" si="3"/>
        <v>100</v>
      </c>
      <c r="Q6" s="35">
        <f t="shared" si="3"/>
        <v>2673</v>
      </c>
      <c r="R6" s="35">
        <f t="shared" si="3"/>
        <v>61724</v>
      </c>
      <c r="S6" s="35">
        <f t="shared" si="3"/>
        <v>25.09</v>
      </c>
      <c r="T6" s="35">
        <f t="shared" si="3"/>
        <v>2460.1</v>
      </c>
      <c r="U6" s="35">
        <f t="shared" si="3"/>
        <v>61415</v>
      </c>
      <c r="V6" s="35">
        <f t="shared" si="3"/>
        <v>25.09</v>
      </c>
      <c r="W6" s="35">
        <f t="shared" si="3"/>
        <v>2447.79</v>
      </c>
      <c r="X6" s="36">
        <f>IF(X7="",NA(),X7)</f>
        <v>114.45</v>
      </c>
      <c r="Y6" s="36">
        <f t="shared" ref="Y6:AG6" si="4">IF(Y7="",NA(),Y7)</f>
        <v>107.09</v>
      </c>
      <c r="Z6" s="36">
        <f t="shared" si="4"/>
        <v>106.65</v>
      </c>
      <c r="AA6" s="36">
        <f t="shared" si="4"/>
        <v>109.16</v>
      </c>
      <c r="AB6" s="36">
        <f t="shared" si="4"/>
        <v>108.55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402.13</v>
      </c>
      <c r="AU6" s="36">
        <f t="shared" ref="AU6:BC6" si="6">IF(AU7="",NA(),AU7)</f>
        <v>217.42</v>
      </c>
      <c r="AV6" s="36">
        <f t="shared" si="6"/>
        <v>389.04</v>
      </c>
      <c r="AW6" s="36">
        <f t="shared" si="6"/>
        <v>314.02999999999997</v>
      </c>
      <c r="AX6" s="36">
        <f t="shared" si="6"/>
        <v>267.3</v>
      </c>
      <c r="AY6" s="36">
        <f t="shared" si="6"/>
        <v>357.82</v>
      </c>
      <c r="AZ6" s="36">
        <f t="shared" si="6"/>
        <v>355.5</v>
      </c>
      <c r="BA6" s="36">
        <f t="shared" si="6"/>
        <v>349.83</v>
      </c>
      <c r="BB6" s="36">
        <f t="shared" si="6"/>
        <v>360.86</v>
      </c>
      <c r="BC6" s="36">
        <f t="shared" si="6"/>
        <v>350.79</v>
      </c>
      <c r="BD6" s="35" t="str">
        <f>IF(BD7="","",IF(BD7="-","【-】","【"&amp;SUBSTITUTE(TEXT(BD7,"#,##0.00"),"-","△")&amp;"】"))</f>
        <v>【260.31】</v>
      </c>
      <c r="BE6" s="36">
        <f>IF(BE7="",NA(),BE7)</f>
        <v>214.14</v>
      </c>
      <c r="BF6" s="36">
        <f t="shared" ref="BF6:BN6" si="7">IF(BF7="",NA(),BF7)</f>
        <v>263.64999999999998</v>
      </c>
      <c r="BG6" s="36">
        <f t="shared" si="7"/>
        <v>272</v>
      </c>
      <c r="BH6" s="36">
        <f t="shared" si="7"/>
        <v>293.11</v>
      </c>
      <c r="BI6" s="36">
        <f t="shared" si="7"/>
        <v>299.89999999999998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113.59</v>
      </c>
      <c r="BQ6" s="36">
        <f t="shared" ref="BQ6:BY6" si="8">IF(BQ7="",NA(),BQ7)</f>
        <v>106.94</v>
      </c>
      <c r="BR6" s="36">
        <f t="shared" si="8"/>
        <v>106.04</v>
      </c>
      <c r="BS6" s="36">
        <f t="shared" si="8"/>
        <v>108.73</v>
      </c>
      <c r="BT6" s="36">
        <f t="shared" si="8"/>
        <v>108.07</v>
      </c>
      <c r="BU6" s="36">
        <f t="shared" si="8"/>
        <v>106.01</v>
      </c>
      <c r="BV6" s="36">
        <f t="shared" si="8"/>
        <v>104.57</v>
      </c>
      <c r="BW6" s="36">
        <f t="shared" si="8"/>
        <v>103.54</v>
      </c>
      <c r="BX6" s="36">
        <f t="shared" si="8"/>
        <v>103.32</v>
      </c>
      <c r="BY6" s="36">
        <f t="shared" si="8"/>
        <v>100.85</v>
      </c>
      <c r="BZ6" s="35" t="str">
        <f>IF(BZ7="","",IF(BZ7="-","【-】","【"&amp;SUBSTITUTE(TEXT(BZ7,"#,##0.00"),"-","△")&amp;"】"))</f>
        <v>【100.05】</v>
      </c>
      <c r="CA6" s="36">
        <f>IF(CA7="",NA(),CA7)</f>
        <v>149.44999999999999</v>
      </c>
      <c r="CB6" s="36">
        <f t="shared" ref="CB6:CJ6" si="9">IF(CB7="",NA(),CB7)</f>
        <v>159.52000000000001</v>
      </c>
      <c r="CC6" s="36">
        <f t="shared" si="9"/>
        <v>161.34</v>
      </c>
      <c r="CD6" s="36">
        <f t="shared" si="9"/>
        <v>157.19</v>
      </c>
      <c r="CE6" s="36">
        <f t="shared" si="9"/>
        <v>157.19999999999999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66.930000000000007</v>
      </c>
      <c r="CM6" s="36">
        <f t="shared" ref="CM6:CU6" si="10">IF(CM7="",NA(),CM7)</f>
        <v>66.67</v>
      </c>
      <c r="CN6" s="36">
        <f t="shared" si="10"/>
        <v>65.62</v>
      </c>
      <c r="CO6" s="36">
        <f t="shared" si="10"/>
        <v>64.98</v>
      </c>
      <c r="CP6" s="36">
        <f t="shared" si="10"/>
        <v>65.599999999999994</v>
      </c>
      <c r="CQ6" s="36">
        <f t="shared" si="10"/>
        <v>59.11</v>
      </c>
      <c r="CR6" s="36">
        <f t="shared" si="10"/>
        <v>59.74</v>
      </c>
      <c r="CS6" s="36">
        <f t="shared" si="10"/>
        <v>59.46</v>
      </c>
      <c r="CT6" s="36">
        <f t="shared" si="10"/>
        <v>59.51</v>
      </c>
      <c r="CU6" s="36">
        <f t="shared" si="10"/>
        <v>59.91</v>
      </c>
      <c r="CV6" s="35" t="str">
        <f>IF(CV7="","",IF(CV7="-","【-】","【"&amp;SUBSTITUTE(TEXT(CV7,"#,##0.00"),"-","△")&amp;"】"))</f>
        <v>【60.69】</v>
      </c>
      <c r="CW6" s="36">
        <f>IF(CW7="",NA(),CW7)</f>
        <v>86.56</v>
      </c>
      <c r="CX6" s="36">
        <f t="shared" ref="CX6:DF6" si="11">IF(CX7="",NA(),CX7)</f>
        <v>86.39</v>
      </c>
      <c r="CY6" s="36">
        <f t="shared" si="11"/>
        <v>86.41</v>
      </c>
      <c r="CZ6" s="36">
        <f t="shared" si="11"/>
        <v>86.44</v>
      </c>
      <c r="DA6" s="36">
        <f t="shared" si="11"/>
        <v>85.82</v>
      </c>
      <c r="DB6" s="36">
        <f t="shared" si="11"/>
        <v>87.91</v>
      </c>
      <c r="DC6" s="36">
        <f t="shared" si="11"/>
        <v>87.28</v>
      </c>
      <c r="DD6" s="36">
        <f t="shared" si="11"/>
        <v>87.41</v>
      </c>
      <c r="DE6" s="36">
        <f t="shared" si="11"/>
        <v>87.08</v>
      </c>
      <c r="DF6" s="36">
        <f t="shared" si="11"/>
        <v>87.26</v>
      </c>
      <c r="DG6" s="35" t="str">
        <f>IF(DG7="","",IF(DG7="-","【-】","【"&amp;SUBSTITUTE(TEXT(DG7,"#,##0.00"),"-","△")&amp;"】"))</f>
        <v>【89.82】</v>
      </c>
      <c r="DH6" s="36">
        <f>IF(DH7="",NA(),DH7)</f>
        <v>52.1</v>
      </c>
      <c r="DI6" s="36">
        <f t="shared" ref="DI6:DQ6" si="12">IF(DI7="",NA(),DI7)</f>
        <v>47.43</v>
      </c>
      <c r="DJ6" s="36">
        <f t="shared" si="12"/>
        <v>48.1</v>
      </c>
      <c r="DK6" s="36">
        <f t="shared" si="12"/>
        <v>47.74</v>
      </c>
      <c r="DL6" s="36">
        <f t="shared" si="12"/>
        <v>48.18</v>
      </c>
      <c r="DM6" s="36">
        <f t="shared" si="12"/>
        <v>46.88</v>
      </c>
      <c r="DN6" s="36">
        <f t="shared" si="12"/>
        <v>46.94</v>
      </c>
      <c r="DO6" s="36">
        <f t="shared" si="12"/>
        <v>47.62</v>
      </c>
      <c r="DP6" s="36">
        <f t="shared" si="12"/>
        <v>48.55</v>
      </c>
      <c r="DQ6" s="36">
        <f t="shared" si="12"/>
        <v>49.2</v>
      </c>
      <c r="DR6" s="35" t="str">
        <f>IF(DR7="","",IF(DR7="-","【-】","【"&amp;SUBSTITUTE(TEXT(DR7,"#,##0.00"),"-","△")&amp;"】"))</f>
        <v>【50.19】</v>
      </c>
      <c r="DS6" s="36">
        <f>IF(DS7="",NA(),DS7)</f>
        <v>33.1</v>
      </c>
      <c r="DT6" s="36">
        <f t="shared" ref="DT6:EB6" si="13">IF(DT7="",NA(),DT7)</f>
        <v>36.39</v>
      </c>
      <c r="DU6" s="36">
        <f t="shared" si="13"/>
        <v>36.71</v>
      </c>
      <c r="DV6" s="36">
        <f t="shared" si="13"/>
        <v>37.130000000000003</v>
      </c>
      <c r="DW6" s="36">
        <f t="shared" si="13"/>
        <v>37.28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0.81</v>
      </c>
      <c r="EE6" s="36">
        <f t="shared" ref="EE6:EM6" si="14">IF(EE7="",NA(),EE7)</f>
        <v>0.6</v>
      </c>
      <c r="EF6" s="36">
        <f t="shared" si="14"/>
        <v>0.94</v>
      </c>
      <c r="EG6" s="36">
        <f t="shared" si="14"/>
        <v>0.95</v>
      </c>
      <c r="EH6" s="36">
        <f t="shared" si="14"/>
        <v>0.76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232084</v>
      </c>
      <c r="D7" s="38">
        <v>46</v>
      </c>
      <c r="E7" s="38">
        <v>1</v>
      </c>
      <c r="F7" s="38">
        <v>0</v>
      </c>
      <c r="G7" s="38">
        <v>1</v>
      </c>
      <c r="H7" s="38" t="s">
        <v>93</v>
      </c>
      <c r="I7" s="38" t="s">
        <v>94</v>
      </c>
      <c r="J7" s="38" t="s">
        <v>95</v>
      </c>
      <c r="K7" s="38" t="s">
        <v>96</v>
      </c>
      <c r="L7" s="38" t="s">
        <v>97</v>
      </c>
      <c r="M7" s="38" t="s">
        <v>98</v>
      </c>
      <c r="N7" s="39" t="s">
        <v>99</v>
      </c>
      <c r="O7" s="39">
        <v>55.79</v>
      </c>
      <c r="P7" s="39">
        <v>100</v>
      </c>
      <c r="Q7" s="39">
        <v>2673</v>
      </c>
      <c r="R7" s="39">
        <v>61724</v>
      </c>
      <c r="S7" s="39">
        <v>25.09</v>
      </c>
      <c r="T7" s="39">
        <v>2460.1</v>
      </c>
      <c r="U7" s="39">
        <v>61415</v>
      </c>
      <c r="V7" s="39">
        <v>25.09</v>
      </c>
      <c r="W7" s="39">
        <v>2447.79</v>
      </c>
      <c r="X7" s="39">
        <v>114.45</v>
      </c>
      <c r="Y7" s="39">
        <v>107.09</v>
      </c>
      <c r="Z7" s="39">
        <v>106.65</v>
      </c>
      <c r="AA7" s="39">
        <v>109.16</v>
      </c>
      <c r="AB7" s="39">
        <v>108.55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402.13</v>
      </c>
      <c r="AU7" s="39">
        <v>217.42</v>
      </c>
      <c r="AV7" s="39">
        <v>389.04</v>
      </c>
      <c r="AW7" s="39">
        <v>314.02999999999997</v>
      </c>
      <c r="AX7" s="39">
        <v>267.3</v>
      </c>
      <c r="AY7" s="39">
        <v>357.82</v>
      </c>
      <c r="AZ7" s="39">
        <v>355.5</v>
      </c>
      <c r="BA7" s="39">
        <v>349.83</v>
      </c>
      <c r="BB7" s="39">
        <v>360.86</v>
      </c>
      <c r="BC7" s="39">
        <v>350.79</v>
      </c>
      <c r="BD7" s="39">
        <v>260.31</v>
      </c>
      <c r="BE7" s="39">
        <v>214.14</v>
      </c>
      <c r="BF7" s="39">
        <v>263.64999999999998</v>
      </c>
      <c r="BG7" s="39">
        <v>272</v>
      </c>
      <c r="BH7" s="39">
        <v>293.11</v>
      </c>
      <c r="BI7" s="39">
        <v>299.89999999999998</v>
      </c>
      <c r="BJ7" s="39">
        <v>307.45999999999998</v>
      </c>
      <c r="BK7" s="39">
        <v>312.58</v>
      </c>
      <c r="BL7" s="39">
        <v>314.87</v>
      </c>
      <c r="BM7" s="39">
        <v>309.27999999999997</v>
      </c>
      <c r="BN7" s="39">
        <v>322.92</v>
      </c>
      <c r="BO7" s="39">
        <v>275.67</v>
      </c>
      <c r="BP7" s="39">
        <v>113.59</v>
      </c>
      <c r="BQ7" s="39">
        <v>106.94</v>
      </c>
      <c r="BR7" s="39">
        <v>106.04</v>
      </c>
      <c r="BS7" s="39">
        <v>108.73</v>
      </c>
      <c r="BT7" s="39">
        <v>108.07</v>
      </c>
      <c r="BU7" s="39">
        <v>106.01</v>
      </c>
      <c r="BV7" s="39">
        <v>104.57</v>
      </c>
      <c r="BW7" s="39">
        <v>103.54</v>
      </c>
      <c r="BX7" s="39">
        <v>103.32</v>
      </c>
      <c r="BY7" s="39">
        <v>100.85</v>
      </c>
      <c r="BZ7" s="39">
        <v>100.05</v>
      </c>
      <c r="CA7" s="39">
        <v>149.44999999999999</v>
      </c>
      <c r="CB7" s="39">
        <v>159.52000000000001</v>
      </c>
      <c r="CC7" s="39">
        <v>161.34</v>
      </c>
      <c r="CD7" s="39">
        <v>157.19</v>
      </c>
      <c r="CE7" s="39">
        <v>157.19999999999999</v>
      </c>
      <c r="CF7" s="39">
        <v>162.24</v>
      </c>
      <c r="CG7" s="39">
        <v>165.47</v>
      </c>
      <c r="CH7" s="39">
        <v>167.46</v>
      </c>
      <c r="CI7" s="39">
        <v>168.56</v>
      </c>
      <c r="CJ7" s="39">
        <v>167.1</v>
      </c>
      <c r="CK7" s="39">
        <v>166.4</v>
      </c>
      <c r="CL7" s="39">
        <v>66.930000000000007</v>
      </c>
      <c r="CM7" s="39">
        <v>66.67</v>
      </c>
      <c r="CN7" s="39">
        <v>65.62</v>
      </c>
      <c r="CO7" s="39">
        <v>64.98</v>
      </c>
      <c r="CP7" s="39">
        <v>65.599999999999994</v>
      </c>
      <c r="CQ7" s="39">
        <v>59.11</v>
      </c>
      <c r="CR7" s="39">
        <v>59.74</v>
      </c>
      <c r="CS7" s="39">
        <v>59.46</v>
      </c>
      <c r="CT7" s="39">
        <v>59.51</v>
      </c>
      <c r="CU7" s="39">
        <v>59.91</v>
      </c>
      <c r="CV7" s="39">
        <v>60.69</v>
      </c>
      <c r="CW7" s="39">
        <v>86.56</v>
      </c>
      <c r="CX7" s="39">
        <v>86.39</v>
      </c>
      <c r="CY7" s="39">
        <v>86.41</v>
      </c>
      <c r="CZ7" s="39">
        <v>86.44</v>
      </c>
      <c r="DA7" s="39">
        <v>85.82</v>
      </c>
      <c r="DB7" s="39">
        <v>87.91</v>
      </c>
      <c r="DC7" s="39">
        <v>87.28</v>
      </c>
      <c r="DD7" s="39">
        <v>87.41</v>
      </c>
      <c r="DE7" s="39">
        <v>87.08</v>
      </c>
      <c r="DF7" s="39">
        <v>87.26</v>
      </c>
      <c r="DG7" s="39">
        <v>89.82</v>
      </c>
      <c r="DH7" s="39">
        <v>52.1</v>
      </c>
      <c r="DI7" s="39">
        <v>47.43</v>
      </c>
      <c r="DJ7" s="39">
        <v>48.1</v>
      </c>
      <c r="DK7" s="39">
        <v>47.74</v>
      </c>
      <c r="DL7" s="39">
        <v>48.18</v>
      </c>
      <c r="DM7" s="39">
        <v>46.88</v>
      </c>
      <c r="DN7" s="39">
        <v>46.94</v>
      </c>
      <c r="DO7" s="39">
        <v>47.62</v>
      </c>
      <c r="DP7" s="39">
        <v>48.55</v>
      </c>
      <c r="DQ7" s="39">
        <v>49.2</v>
      </c>
      <c r="DR7" s="39">
        <v>50.19</v>
      </c>
      <c r="DS7" s="39">
        <v>33.1</v>
      </c>
      <c r="DT7" s="39">
        <v>36.39</v>
      </c>
      <c r="DU7" s="39">
        <v>36.71</v>
      </c>
      <c r="DV7" s="39">
        <v>37.130000000000003</v>
      </c>
      <c r="DW7" s="39">
        <v>37.28</v>
      </c>
      <c r="DX7" s="39">
        <v>13.39</v>
      </c>
      <c r="DY7" s="39">
        <v>14.48</v>
      </c>
      <c r="DZ7" s="39">
        <v>16.27</v>
      </c>
      <c r="EA7" s="39">
        <v>17.11</v>
      </c>
      <c r="EB7" s="39">
        <v>18.329999999999998</v>
      </c>
      <c r="EC7" s="39">
        <v>20.63</v>
      </c>
      <c r="ED7" s="39">
        <v>0.81</v>
      </c>
      <c r="EE7" s="39">
        <v>0.6</v>
      </c>
      <c r="EF7" s="39">
        <v>0.94</v>
      </c>
      <c r="EG7" s="39">
        <v>0.95</v>
      </c>
      <c r="EH7" s="39">
        <v>0.76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2022-01-27T01:17:09Z</cp:lastPrinted>
  <dcterms:created xsi:type="dcterms:W3CDTF">2021-12-03T06:51:28Z</dcterms:created>
  <dcterms:modified xsi:type="dcterms:W3CDTF">2022-01-27T01:17:18Z</dcterms:modified>
  <cp:category/>
</cp:coreProperties>
</file>